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Q CAREN\Documents\2 0 1 7\OBRAS 2017\"/>
    </mc:Choice>
  </mc:AlternateContent>
  <bookViews>
    <workbookView xWindow="-6456" yWindow="1716" windowWidth="18852" windowHeight="8268"/>
  </bookViews>
  <sheets>
    <sheet name="Hoja1" sheetId="2" r:id="rId1"/>
  </sheets>
  <definedNames>
    <definedName name="_xlnm.Print_Area" localSheetId="0">Hoja1!$A$1:$AE$109</definedName>
    <definedName name="_xlnm.Print_Titles" localSheetId="0">Hoja1!$3:$6</definedName>
  </definedNames>
  <calcPr calcId="152511"/>
</workbook>
</file>

<file path=xl/calcChain.xml><?xml version="1.0" encoding="utf-8"?>
<calcChain xmlns="http://schemas.openxmlformats.org/spreadsheetml/2006/main">
  <c r="AA97" i="2" l="1"/>
  <c r="X97" i="2"/>
  <c r="AA96" i="2"/>
  <c r="X96" i="2"/>
  <c r="X95" i="2"/>
  <c r="AA95" i="2"/>
  <c r="AA99" i="2"/>
  <c r="X99" i="2"/>
  <c r="X98" i="2"/>
  <c r="AA98" i="2" s="1"/>
  <c r="Q91" i="2" l="1"/>
  <c r="Q90" i="2"/>
  <c r="AA79" i="2" l="1"/>
  <c r="X91" i="2"/>
  <c r="AA91" i="2" s="1"/>
  <c r="X90" i="2"/>
  <c r="AA90" i="2" s="1"/>
  <c r="X89" i="2"/>
  <c r="AA89" i="2" s="1"/>
  <c r="X88" i="2"/>
  <c r="AA88" i="2" s="1"/>
  <c r="X87" i="2"/>
  <c r="AA87" i="2" s="1"/>
  <c r="X86" i="2"/>
  <c r="AA86" i="2" s="1"/>
  <c r="X85" i="2"/>
  <c r="AA85" i="2" s="1"/>
  <c r="X84" i="2"/>
  <c r="AA84" i="2" s="1"/>
  <c r="X83" i="2"/>
  <c r="AA83" i="2" s="1"/>
  <c r="X82" i="2"/>
  <c r="AA82" i="2" s="1"/>
  <c r="X81" i="2"/>
  <c r="AA81" i="2" s="1"/>
  <c r="X80" i="2"/>
  <c r="AA80" i="2" s="1"/>
  <c r="X79" i="2"/>
  <c r="X78" i="2"/>
  <c r="AA78" i="2" s="1"/>
  <c r="X77" i="2"/>
  <c r="AA77" i="2" s="1"/>
  <c r="AA76" i="2"/>
  <c r="AD73" i="2" l="1"/>
  <c r="AA73" i="2"/>
  <c r="AA72" i="2"/>
  <c r="AA71" i="2"/>
  <c r="AA30" i="2" l="1"/>
  <c r="AA29" i="2"/>
  <c r="X29" i="2"/>
  <c r="X67" i="2"/>
  <c r="X57" i="2"/>
  <c r="AA68" i="2"/>
  <c r="AA67" i="2"/>
  <c r="X65" i="2"/>
  <c r="AA65" i="2" s="1"/>
  <c r="X64" i="2"/>
  <c r="X63" i="2"/>
  <c r="X62" i="2"/>
  <c r="AA62" i="2" s="1"/>
  <c r="X61" i="2"/>
  <c r="AA61" i="2" s="1"/>
  <c r="X60" i="2"/>
  <c r="X59" i="2"/>
  <c r="AA59" i="2" s="1"/>
  <c r="X58" i="2"/>
  <c r="AA58" i="2" s="1"/>
  <c r="X56" i="2"/>
  <c r="AA56" i="2" s="1"/>
  <c r="X55" i="2"/>
  <c r="X54" i="2"/>
  <c r="AA54" i="2" s="1"/>
  <c r="X53" i="2"/>
  <c r="AA53" i="2" s="1"/>
  <c r="X52" i="2"/>
  <c r="AA52" i="2" s="1"/>
  <c r="X51" i="2"/>
  <c r="X50" i="2"/>
  <c r="AA50" i="2" s="1"/>
  <c r="X49" i="2"/>
  <c r="AA49" i="2" s="1"/>
  <c r="X48" i="2"/>
  <c r="X47" i="2"/>
  <c r="X46" i="2"/>
  <c r="AA46" i="2" s="1"/>
  <c r="X45" i="2"/>
  <c r="AA45" i="2" s="1"/>
  <c r="X44" i="2"/>
  <c r="X43" i="2"/>
  <c r="AA43" i="2" s="1"/>
  <c r="X42" i="2"/>
  <c r="AA42" i="2" s="1"/>
  <c r="X41" i="2"/>
  <c r="AA41" i="2"/>
  <c r="X35" i="2"/>
  <c r="R35" i="2"/>
  <c r="AA64" i="2"/>
  <c r="AA63" i="2"/>
  <c r="AA60" i="2"/>
  <c r="AA55" i="2"/>
  <c r="AA51" i="2"/>
  <c r="AA48" i="2"/>
  <c r="AA47" i="2"/>
  <c r="AA44" i="2"/>
  <c r="AA40" i="2"/>
  <c r="AA39" i="2"/>
  <c r="AA38" i="2"/>
  <c r="AA37" i="2"/>
  <c r="AA36" i="2"/>
  <c r="AA35" i="2"/>
  <c r="AA34" i="2"/>
  <c r="AA33" i="2"/>
  <c r="AA32" i="2"/>
  <c r="AA31" i="2"/>
  <c r="AA26" i="2" l="1"/>
  <c r="X20" i="2"/>
  <c r="X13" i="2"/>
  <c r="X12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8" i="2" l="1"/>
  <c r="P46" i="2"/>
  <c r="AA106" i="2"/>
  <c r="V106" i="2"/>
  <c r="U106" i="2"/>
  <c r="S106" i="2"/>
  <c r="R106" i="2"/>
  <c r="Q106" i="2"/>
  <c r="AA101" i="2"/>
  <c r="V101" i="2"/>
  <c r="U101" i="2"/>
  <c r="S101" i="2"/>
  <c r="R101" i="2"/>
  <c r="Q101" i="2"/>
  <c r="AA93" i="2"/>
  <c r="V93" i="2"/>
  <c r="U93" i="2"/>
  <c r="S93" i="2"/>
  <c r="R93" i="2"/>
  <c r="Q93" i="2"/>
  <c r="AA74" i="2"/>
  <c r="V74" i="2"/>
  <c r="U74" i="2"/>
  <c r="S74" i="2"/>
  <c r="R74" i="2"/>
  <c r="Q74" i="2"/>
  <c r="S69" i="2" l="1"/>
  <c r="R69" i="2"/>
  <c r="Q69" i="2"/>
  <c r="V69" i="2"/>
  <c r="U69" i="2"/>
  <c r="AA27" i="2"/>
  <c r="V27" i="2"/>
  <c r="U27" i="2"/>
  <c r="S27" i="2"/>
  <c r="R27" i="2"/>
  <c r="Q27" i="2"/>
  <c r="AA69" i="2"/>
</calcChain>
</file>

<file path=xl/sharedStrings.xml><?xml version="1.0" encoding="utf-8"?>
<sst xmlns="http://schemas.openxmlformats.org/spreadsheetml/2006/main" count="1216" uniqueCount="481">
  <si>
    <t>No.</t>
  </si>
  <si>
    <t>FECHA DE FIRMA DE CONTRATO</t>
  </si>
  <si>
    <t>No. DE OBRA</t>
  </si>
  <si>
    <t>NOMBRE DE LA OBRA</t>
  </si>
  <si>
    <t>TOTAL POR PROGRAMA</t>
  </si>
  <si>
    <t>No. DE CONTRATO</t>
  </si>
  <si>
    <t>CONTRATISTA</t>
  </si>
  <si>
    <t>FECHA DE PAGO DE ANTICIPO</t>
  </si>
  <si>
    <t>FUENTE FINANCIERA</t>
  </si>
  <si>
    <t>PRORROGA POSTERIOR AL 31 DE DIC. / FECHA</t>
  </si>
  <si>
    <t>INICIO DE OBRA</t>
  </si>
  <si>
    <t>TERMINO DE OBRA</t>
  </si>
  <si>
    <t xml:space="preserve">ANTICIPO </t>
  </si>
  <si>
    <t>ADJUDICACION DE LA OBRA</t>
  </si>
  <si>
    <t>EJECUCION DE LA OBRA</t>
  </si>
  <si>
    <t>MONTO TOTAL POR FONDO, PROGRAMA O CONVENIO $ (Recurso Federal y Contraparte Estatal y/o Municipal)</t>
  </si>
  <si>
    <t>MODALIDAD DE:</t>
  </si>
  <si>
    <t>FECHA REAL DE:</t>
  </si>
  <si>
    <t>MONTO POR OBRA O PROYECTO $</t>
  </si>
  <si>
    <t>APROBADO INICIAL</t>
  </si>
  <si>
    <t>CONTRATADO INICIAL</t>
  </si>
  <si>
    <t>AVANCES AL 31 DE DICIEMBRE DEL EJERCICIO CORRESPONDIENTE</t>
  </si>
  <si>
    <t>AVANCES A LA FECHA DE PRESENTACION DE LA INFORMACION</t>
  </si>
  <si>
    <t>OBRA CONVENIDA CON LA FEDERACION</t>
  </si>
  <si>
    <t>AMPLIACION EN PLAZO (Dias)</t>
  </si>
  <si>
    <t>AMPLIACION 1  ( $ )</t>
  </si>
  <si>
    <t>AMPLIACION 2  ( $ )</t>
  </si>
  <si>
    <t>CONVENIOS DE AMPLIACION EN SU CASO</t>
  </si>
  <si>
    <t>FINANCIERO (%)</t>
  </si>
  <si>
    <t>FISICO         (%)</t>
  </si>
  <si>
    <t>MONTO EJERCIDO TOTAL ( $ )</t>
  </si>
  <si>
    <t>UBICACION DE LA OBRA</t>
  </si>
  <si>
    <t xml:space="preserve"> </t>
  </si>
  <si>
    <t>*UNICAMENTE RAMO 33</t>
  </si>
  <si>
    <t xml:space="preserve">NO. DE BENEFICIARIOS </t>
  </si>
  <si>
    <t>RELACION DE OBRAS Y/O PROYECTOS EJECUTADOS CON RECURSOS 2017</t>
  </si>
  <si>
    <t>FONDO RESARCITORIO</t>
  </si>
  <si>
    <t>FRESAR-02-001/2017</t>
  </si>
  <si>
    <t>FRESAR-02-002/2017</t>
  </si>
  <si>
    <t>FRESAR-02-003/2017</t>
  </si>
  <si>
    <t>FRESAR-02-004/2017</t>
  </si>
  <si>
    <t>FRESAR-02-005/2017</t>
  </si>
  <si>
    <t>FRESAR-02-008/2017</t>
  </si>
  <si>
    <t>FRESAR-02-009/2017</t>
  </si>
  <si>
    <t>FRESAR-02-010/2017</t>
  </si>
  <si>
    <t>FRESAR-02-011/2017</t>
  </si>
  <si>
    <t>FRESAR-02-014/2017</t>
  </si>
  <si>
    <t>FRESAR-02-015/2017</t>
  </si>
  <si>
    <t>FRESAR-02-016/2017</t>
  </si>
  <si>
    <t>FRESAR-02-017/2017</t>
  </si>
  <si>
    <t>FRESAR-02-019/2017</t>
  </si>
  <si>
    <t>FRESAR-02-021/2017</t>
  </si>
  <si>
    <t>FRESAR-02-022/2017</t>
  </si>
  <si>
    <t>FRESAR-02-023/2017</t>
  </si>
  <si>
    <t>FRESAR-02-024/2017</t>
  </si>
  <si>
    <t>FRESAR-02-025/2017</t>
  </si>
  <si>
    <t>PAVIMENTACION DE CONCRETO HIDRAULICO CALLE 26 DE NOVIEMBRE</t>
  </si>
  <si>
    <t>ILUMINACION DE CANCHAS</t>
  </si>
  <si>
    <t>COLOCACION DE PISO EN ESCUELA SECUNDARIA</t>
  </si>
  <si>
    <t>REHABILITACION DE SALON EJIDAL</t>
  </si>
  <si>
    <t>REHABILITACION DE RASTRO MUNICIPAL</t>
  </si>
  <si>
    <t>CONSTRUCCION DE BARDA PARA IGLESIA "SAN ISIDRO"</t>
  </si>
  <si>
    <t>COLOCACION DE PASTO SINTETICO EN CANCHA DE FUTBOL RAPIDO</t>
  </si>
  <si>
    <t>EXPLORACION DE TUNELES Y OBRAS COMPLEMENTARIAS "PEÑITAS" 2a ETAPA</t>
  </si>
  <si>
    <t>REHABILITACIOPN DE LAVADERO PLUVIAL ARROYO "PEÑITAS"</t>
  </si>
  <si>
    <t>CONSTRUCCION DE PUENTE PEATONAL</t>
  </si>
  <si>
    <t>REHABILITACION DE ESCUELAS</t>
  </si>
  <si>
    <t>BARDA PERIMETRAL EN JARDIN DE NIÑOS "ROSAURA ZAPATA"</t>
  </si>
  <si>
    <t>REHABILITACION DE CANCHA Y CONSTRUCCION DE BAÑOS EN IGLESIA</t>
  </si>
  <si>
    <t>MANTENIMIENTO PARA TERRACERIA EL SALITRE-EL EPAZOTE</t>
  </si>
  <si>
    <t>APOYO EN IGLESIAS</t>
  </si>
  <si>
    <t>CONSTRUCCION DE PUENTE VEHICULAR Y PAVIMENTO DE CONCRETO HIDRAULICO</t>
  </si>
  <si>
    <t>CONSTRUCCION DE BARDA PERIMETRAL EN ESCUELA PRIMARIA "MARIANO MATAMOROS"</t>
  </si>
  <si>
    <t>MANTENIMIENTO PARA TERRACERIA EL AGUILA- FRANCISCO VILLA</t>
  </si>
  <si>
    <t>CONSTRUCCION DE TEMPLO LOS TORRES</t>
  </si>
  <si>
    <t>SAN JOSE DEL RIO</t>
  </si>
  <si>
    <t>GUADALUPE DE ATLAS, PILOTOS, LAS NEGRITAS, LAZARO CARDENAS, VILLA JUAREZ, CIENEGA GRANDE, ASIENTOS</t>
  </si>
  <si>
    <t>CIENEGA GRANDE</t>
  </si>
  <si>
    <t>COL. EMANCIPACION</t>
  </si>
  <si>
    <t>VILLA JUAREZ</t>
  </si>
  <si>
    <t>REAL DE ASIENTOS</t>
  </si>
  <si>
    <t>GUADALUPE DE ATLAS</t>
  </si>
  <si>
    <t>NORIAS DEL BORREGO, EL TULE, SAN RAFAEL, LA GLORIA</t>
  </si>
  <si>
    <t>LA GLORIA</t>
  </si>
  <si>
    <t>EL SALITRE-EL EPAZOTE</t>
  </si>
  <si>
    <t>VARIAS COMUNIDADES</t>
  </si>
  <si>
    <t>LA TINAJUELA</t>
  </si>
  <si>
    <t>FRANCISCO VILLA</t>
  </si>
  <si>
    <t>I.C DANIEL GONZALEZ GUERRA</t>
  </si>
  <si>
    <t>ADMINISTRACION MUNICIPAL</t>
  </si>
  <si>
    <t>ING. DIEGO ARMANDO MORALES RIOS</t>
  </si>
  <si>
    <t>CONSTRUCCIONES LUCIO HERMANOS, S.A. DE C.V.</t>
  </si>
  <si>
    <t>PAVTERR, S.A. DE C.V.</t>
  </si>
  <si>
    <t>ING. JOSE ASUNCION ORTIZ GAMEZ</t>
  </si>
  <si>
    <t>C-FRESAR-02-001/2017</t>
  </si>
  <si>
    <t>C-FRESAR-02-002/2017</t>
  </si>
  <si>
    <t>C-FRESAR-02-003/2017</t>
  </si>
  <si>
    <t>C-FRESAR-02-004/2017</t>
  </si>
  <si>
    <t>C-FRESAR-02-005/2017</t>
  </si>
  <si>
    <t>17  DE FEBRERO DE 2017</t>
  </si>
  <si>
    <t>15 DE MAYO DE 2017</t>
  </si>
  <si>
    <t>1 DE MAYO DE 2017</t>
  </si>
  <si>
    <t>20 DE MARZO DE 2017</t>
  </si>
  <si>
    <t>12 DE SEPTIEMBRE DE 2017</t>
  </si>
  <si>
    <t>12 DE JUNIO DE 2017</t>
  </si>
  <si>
    <t>10 DE JULIO DE 2017</t>
  </si>
  <si>
    <t>28 DE AGOSTO DE 2017</t>
  </si>
  <si>
    <t>11 DE SEPTIEMBRE DE 2017</t>
  </si>
  <si>
    <t>4 DE NOVIEMBRE DE 2017</t>
  </si>
  <si>
    <t>8 DE NOVIEMBRE DE 2017</t>
  </si>
  <si>
    <t>23 DE OCTUBRE DE 2017</t>
  </si>
  <si>
    <t>3 DE MARZO DE 2017</t>
  </si>
  <si>
    <t>10 DE JUNIO DE 2017</t>
  </si>
  <si>
    <t>20 DE MAYO DE 2017</t>
  </si>
  <si>
    <t>24 DE MAYO DE 2017</t>
  </si>
  <si>
    <t>8 DE JUNIO DE 2017</t>
  </si>
  <si>
    <t>11 DE OCTUBRE DE 2017</t>
  </si>
  <si>
    <t>7 DE OCTUBRE DE 2017</t>
  </si>
  <si>
    <t>12 DE AGOSTO DE 2017</t>
  </si>
  <si>
    <t>16 DE SEPTIEMBRE DE 2017</t>
  </si>
  <si>
    <t>23 DE SEPTIEMBRE DE 2017</t>
  </si>
  <si>
    <t>30 DE SEPTIEMBRE DE 2017</t>
  </si>
  <si>
    <t>18 DE NOVIEMBRE DE 2017</t>
  </si>
  <si>
    <t>7 DE DICIEMBRE DE 2017</t>
  </si>
  <si>
    <t>PROGRANA DE GASTOS INDIRECTOS</t>
  </si>
  <si>
    <t>PROGRAMA DE DESARROLLO INSTITUCIONAL</t>
  </si>
  <si>
    <t>CONSTRUCCION DE ALCANTARILLADO</t>
  </si>
  <si>
    <t>REHABILITACION DE ALCANTARILLADO CALLE MIGUEL HIDALGO "LA ACERA"</t>
  </si>
  <si>
    <t>CONSTRUCCION DE REDES DE AGUA POTABLE Y ALCANTARILLADO</t>
  </si>
  <si>
    <t>CONSTRUCCION DE RED DE AGUA POTABLE Y ALCANTARILLADO CALLE JESUS MACIAS RANGEL</t>
  </si>
  <si>
    <t>CONSTRUCCION DE SALON EJIDAL</t>
  </si>
  <si>
    <t>CONSTRUCCION DE RED DE ALCANTARILLADO</t>
  </si>
  <si>
    <t>CONSTRUCCION DE RED DE AGUA POTABLE Y ALCANTARILLADO</t>
  </si>
  <si>
    <t>CONSTRUCCION DE REDES DE ALCANTARILLADO</t>
  </si>
  <si>
    <t>CONSTRUCCION DE REDES DE AGUA POTABLE</t>
  </si>
  <si>
    <t>CONSTRUCCION DE RED DE ALCANTARILLADO CALLE FRANCISCO VILLA</t>
  </si>
  <si>
    <t>VELARIA EN AREA DE IMPARTICION DE EDUCACION FISICA EN ESCUELA</t>
  </si>
  <si>
    <t>CONSTRUCCION DE GUARNICIONES Y BANQUETAS</t>
  </si>
  <si>
    <t>CONSTRUCCION DE RED DE ALCANTARILLADO VARIAS CALLES</t>
  </si>
  <si>
    <t>PERFORACION  DE POZO DE AGUA POTABLE EN LA COMUNIDAD DE MOLINOS, SEGUNDA ETAPA</t>
  </si>
  <si>
    <t>CONSTRUCCION DE CAJA DE VALVULAS Y ENMALLADO CABECERA MUNICIPAL DE ASIENTOS</t>
  </si>
  <si>
    <t>CONSTRUCCION DE RED DE AGUA POTABLE</t>
  </si>
  <si>
    <t>VALVULAS Y RESGISTROS</t>
  </si>
  <si>
    <t>REPOSICION DE POZO DE AGUA POTABLE</t>
  </si>
  <si>
    <t xml:space="preserve">REUBICACION DE POSTES </t>
  </si>
  <si>
    <t>CAJA DE VALVULAS 2a ETAPA</t>
  </si>
  <si>
    <t>LUMINARIA LED ZONA ZAP</t>
  </si>
  <si>
    <t>TODO EL MUNICIPIO</t>
  </si>
  <si>
    <t>COL. SAN PEDRO</t>
  </si>
  <si>
    <t>EL TULE</t>
  </si>
  <si>
    <t>NORIAS DEL BORREGO</t>
  </si>
  <si>
    <t>EL SALITRE</t>
  </si>
  <si>
    <t>SAN RAFAEL DE OCAMPO</t>
  </si>
  <si>
    <t>OJO DE AGUA DE ROSALES</t>
  </si>
  <si>
    <t>PINO SUAREZ</t>
  </si>
  <si>
    <t>EL POLVO</t>
  </si>
  <si>
    <t>CALDERA</t>
  </si>
  <si>
    <t>LAS NEGRITAS</t>
  </si>
  <si>
    <t>LA DICHOSA</t>
  </si>
  <si>
    <t>CRISOSTOMOS</t>
  </si>
  <si>
    <t>MOLINOS</t>
  </si>
  <si>
    <t>ADOLFO LOPEZ MATEOS</t>
  </si>
  <si>
    <t>VIUDAS DE PONIENTE</t>
  </si>
  <si>
    <t>TANQUE DE GUADALUPE</t>
  </si>
  <si>
    <t>TEPETATILLO</t>
  </si>
  <si>
    <t>PEÑITAS</t>
  </si>
  <si>
    <t>CONSORCIO INDUSTRIAL INTERNACIONAL AIRE, S.A. DE C.V.</t>
  </si>
  <si>
    <t>ARQ. RAMIRO MORALES RIOS</t>
  </si>
  <si>
    <t>ARQ. EVERARDO ESPINOSA SILVA</t>
  </si>
  <si>
    <t>REMODELACIONES Y CONSTRUCCIONES DE AGUASCALIENTES, S.A. DE C.V.</t>
  </si>
  <si>
    <t>DIES ARQUITECTURA Y CONSTRUCCION, S.A. DE C.V.</t>
  </si>
  <si>
    <t>ANDAMIOS Y EQUIPOS ALFA, S.A. DE C.V.</t>
  </si>
  <si>
    <t>ING. TERESO JAVIER DE LA PEÑA CASTILLO</t>
  </si>
  <si>
    <t>ING. JORGE CONTRERAS MORALES</t>
  </si>
  <si>
    <t>CONSTRUCCIONES HERMANOS CASTORENA, S.A. DE C.V.</t>
  </si>
  <si>
    <t>CONSTRUCCIONES PUEBLO MAGICO, S.A.DE C.V.</t>
  </si>
  <si>
    <t>VIGI CONSTRUCCIONES, S.A. DE C.V.</t>
  </si>
  <si>
    <t>IC JAVIER OMAR ARIAS RAMIREZ</t>
  </si>
  <si>
    <t>CONSTRUCCIONES INDUSTRIALES ES-RAM, S.A. DE C.V.</t>
  </si>
  <si>
    <t>JAIME VALDIVIA CONSTRUCCIONES, S.A. DE C.V.</t>
  </si>
  <si>
    <t>INFRAESTRUCTURA HIDROCALIDA CARRETERA, S.A. DE C.V.</t>
  </si>
  <si>
    <t>BOMBEO, ELECTRIFICACION Y SERVICIOS ADAME, S.A. DE C.V.</t>
  </si>
  <si>
    <t>GRUPO CONSTRUCTOR MEDCER, S.A. DE C.V.</t>
  </si>
  <si>
    <t>T.P.A. GUZMAN GONZALEZ, S.A. DE C.V.</t>
  </si>
  <si>
    <t>BOMBEO ELECTRIFICACION Y SERVICIOS ADAME, S.A. DE C.V.</t>
  </si>
  <si>
    <t>ING. HECTOR HUGO MEDRANO LECHUGA</t>
  </si>
  <si>
    <t>C-FISM-02-015/2017 IR</t>
  </si>
  <si>
    <t>C-FISM-02-001/2017 AD</t>
  </si>
  <si>
    <t>C-FISM-02-003/2017 IR</t>
  </si>
  <si>
    <t>C-FISM-02-004/2017 AD</t>
  </si>
  <si>
    <t>C-FISM-02-009/2017 LP</t>
  </si>
  <si>
    <t>C-FISM-02-006/2017</t>
  </si>
  <si>
    <t>C-FISM-02-008/2017 LP</t>
  </si>
  <si>
    <t>C-FISM-02-007/2017 IR</t>
  </si>
  <si>
    <t>C-FISM-02-024/2017 IR</t>
  </si>
  <si>
    <t>C-FISM-02-005/2017 AD</t>
  </si>
  <si>
    <t>C-FISM-02-010/2017 LP</t>
  </si>
  <si>
    <t>C-FISM-02-011/2017 AD</t>
  </si>
  <si>
    <t>C-FISM-02-008/2017</t>
  </si>
  <si>
    <t>C-FISM-02-023/2017 IR</t>
  </si>
  <si>
    <t>C-FISM-02-017/2017</t>
  </si>
  <si>
    <t>C-FISM,-02-020/2017</t>
  </si>
  <si>
    <t>C-FISM-02-016/2017 IR</t>
  </si>
  <si>
    <t>C-FISM-02-019/2017</t>
  </si>
  <si>
    <t>C-FISM-02-012/2017 IR</t>
  </si>
  <si>
    <t>C-FISM-02-034//2017 IR</t>
  </si>
  <si>
    <t>C-FISM-02-022/2017 IR</t>
  </si>
  <si>
    <t>C-FISM-02-013/2017 AD</t>
  </si>
  <si>
    <t>C-FISM-02-026/2017 IR</t>
  </si>
  <si>
    <t>C-FISM-02-025/2017</t>
  </si>
  <si>
    <t xml:space="preserve">C-FISM-02-021/2017 </t>
  </si>
  <si>
    <t>1 DE MARZO DE 2017</t>
  </si>
  <si>
    <t>25 DE FEBRERO DE 2017</t>
  </si>
  <si>
    <t>16 DE MARZO DE 2017</t>
  </si>
  <si>
    <t>5 DE ABRIL DE 2017</t>
  </si>
  <si>
    <t>19 DE AGOSTO DE 2017</t>
  </si>
  <si>
    <t>21 DE JUNIO DE 2017</t>
  </si>
  <si>
    <t>26 DE JULIO DE 2017</t>
  </si>
  <si>
    <t>8 DE JULIO DE 2017</t>
  </si>
  <si>
    <t>27 DE OCTUBRE DE 2017</t>
  </si>
  <si>
    <t>15 DE JUNIO DE 2017</t>
  </si>
  <si>
    <t>7 DE AGOSTO DE 2017</t>
  </si>
  <si>
    <t>18 DE AGOSTO DE 2017</t>
  </si>
  <si>
    <t>19 DE JULIO DE 2017</t>
  </si>
  <si>
    <t>19  DE OCTUBRE DE 2017</t>
  </si>
  <si>
    <t>25 DE OCTUBRE DE 2017</t>
  </si>
  <si>
    <t>31 DE AGOSTO DE 2017</t>
  </si>
  <si>
    <t>19 DE OCTUBRE DE 2017</t>
  </si>
  <si>
    <t>8 DE SEPTIEMBRE DE 2017</t>
  </si>
  <si>
    <t>27 DE OCTUBRE</t>
  </si>
  <si>
    <t>23 DE NOVIEMBRE DE 2017</t>
  </si>
  <si>
    <t>17 DE NOVIEMBRE DE 2017</t>
  </si>
  <si>
    <t>18 DE OCTUBRE DE 2017</t>
  </si>
  <si>
    <t>11 DE DICIEMBRE DE 2017</t>
  </si>
  <si>
    <t>9 DE DICIEMBRE DE 2017</t>
  </si>
  <si>
    <t>30 DE MARZO DE 2017</t>
  </si>
  <si>
    <t>26 DE MARZO DE 2017</t>
  </si>
  <si>
    <t>14 DE MAYO DE 2017</t>
  </si>
  <si>
    <t>19 DE ABRIL DE 2017</t>
  </si>
  <si>
    <t>17 DE OCTUBRE DE 2017</t>
  </si>
  <si>
    <t>4 DE AGOSTO DE 2017</t>
  </si>
  <si>
    <t>5 DE OCTUBRE DE 2017</t>
  </si>
  <si>
    <t>10 DE DICIEMBRE DE 2017</t>
  </si>
  <si>
    <t>29 DE JULIO DE 2017</t>
  </si>
  <si>
    <t>1 DE OCTUBRE DE 2017</t>
  </si>
  <si>
    <t>17 DE AGOSTO DE 2017</t>
  </si>
  <si>
    <t>21 DE DICIEMBRE DE 2017</t>
  </si>
  <si>
    <t>8 DE DICIEMBRE DE 2017</t>
  </si>
  <si>
    <t>28 DE NOPVIEMBRE DE 2017</t>
  </si>
  <si>
    <t>17 DE DICIEMBRE DE 2017</t>
  </si>
  <si>
    <t>22 DE SEPTIEMBRE DE 2017</t>
  </si>
  <si>
    <t>31 DE DICIEMBRE DE 2017</t>
  </si>
  <si>
    <t>1 DE NOVIEMBRE DE 2017</t>
  </si>
  <si>
    <t>22 DE DICIEMBRE DE 2017</t>
  </si>
  <si>
    <t>PAVIMENTO DE CONCRETO HIDRAULICO</t>
  </si>
  <si>
    <t>EL LLAVERO</t>
  </si>
  <si>
    <t>TANQUE DE GUADALUPE/LA DICHOSA/OJO DE AGUA DE LOS SAUCES</t>
  </si>
  <si>
    <t>IC DANIEL GONZALEZ GUERRA</t>
  </si>
  <si>
    <t>CONCRETOS UNIVERSALES, S.A. DE C.V.</t>
  </si>
  <si>
    <t>C-DM-02-001/2017</t>
  </si>
  <si>
    <t>C-DM-002/2017</t>
  </si>
  <si>
    <t>C-DM-003/2017</t>
  </si>
  <si>
    <t>15 DE ABRIL DE 2017</t>
  </si>
  <si>
    <t>20 DE ABRIL DE 2017</t>
  </si>
  <si>
    <t>27 DE MAYO DE 2017</t>
  </si>
  <si>
    <t>28 DE MAYO DE 2017</t>
  </si>
  <si>
    <t>3 DE JUNIO DE 2017</t>
  </si>
  <si>
    <t>25 DE JUNIO DE 2017</t>
  </si>
  <si>
    <t>CONSTRUCCION DE PAVIMENTO HIDRAULICO EN LA CALLE J. GUADALUPE, COMUNIDAD FRANCISCO VILLA, MUNICIPIO DE ASIENTOS, ESTADO DE AGUASCALIENTES</t>
  </si>
  <si>
    <t>CONSTRUCCION DE VELARIA EN ESCUELA  SECUNDARIA TECNICA 15  LOCALIDAD DE LAS FRAGUAS, EN EL MUNICIPIO DE ASIENTOS, EN EL ESTADO DE AGUASCALIENTES</t>
  </si>
  <si>
    <t>PAVIMENTACION CALLE J. GUADALUPE  EN LA COMUNIDAD DE FRANCISCO VILLA, ASIENTOS, AGUASCALIENTES</t>
  </si>
  <si>
    <t>CONSTRUCCION DE PAVIMENTO HIDRAULICO EN LA CALLE LOMA BONITA, COMUNIDAD AMARILLAS DE ESPARZA, MUNICIPIO DE ASIENTOS, ESTADO DE AGUASCALIENTES</t>
  </si>
  <si>
    <t>CONSTRUCCION DE PAVIMENTO HIDRAULICO EN CALLE FRANCISCO I. MADERO, COMUNIDAD DE VILLA JUAREZ, MUNICIPIO DE ASIENTOS, EN EL ESTADO DE AGUASCALIENTES</t>
  </si>
  <si>
    <t>PAVIMENTACION EN LA COMUNIDAD TANQUE DE GUADALUPE, EN EL MUNICIPIO DE ASIENTOS, EN EL ESTADO DE AGUASCALIENTES</t>
  </si>
  <si>
    <t>CONSTRUCCION DE VELARIA CBTA 40 VILLA JUAREZ, EN EL MUNICIPIO DE ASIENTOS, EN EL ESTADO DE AGUASCALIENTES</t>
  </si>
  <si>
    <t>PAVIMENTO DE CONCRETO HIDRAULICO EN LA LOCALIDAD DE VILLA JUAREZ, EN EL MUNICIPIO DE ASIENTOS, EN EL ESTADO DE AGUASCALIENTES</t>
  </si>
  <si>
    <t>PAVIMENTO CALLE EMILIANO ZAPATA EN LOCALIDAD DE SAN ANTONIO DE LOS MARTINEZ , EN EL MUNICIPIO DE ASIENTOS</t>
  </si>
  <si>
    <t>CONSTRUCCION DE VELARIA  ESCUELA SECUNDARIA TECNICA 16, EN EL MUNICIPIO  DE ASIENTOS, EN EL ESTADO DE AGUASCALIENTES</t>
  </si>
  <si>
    <t>INFRAESTRUCTURA EN ESCUELA SECUNDARIA TECNICA 12 EN LA LOCALIDAD DE VILLA JUAREZ, EN EL MUNICIPIO DE ASIENTOS, ESTADO DE AGUASCALIENTES</t>
  </si>
  <si>
    <t>CONSTRUCCION DE PAVIMENTO HIDRAULICO  CALLE EMILIANO ZAPATA CALLE EMILIANO ZAPATA, COMUNIDAD DE SAN ANTONIO DE LOS MARTINEZ, MUNICIPIO DE ASIENTOS, ESTADO DE AGUASCALIENTES</t>
  </si>
  <si>
    <t>CONSTRUCCION DE PAVIMENTO HIDRAULICO CALLE FRANCISCO I. MADERO, DE LA COMUNIDAD DEL TULE, MUNICIPIO DE ASIENTOS, ESTADO DE AGUASCALIENTES</t>
  </si>
  <si>
    <t>AMPLIACION Y MODERNIZACION DE CARETERA TINAJUELA-TEPETATILLO, ASIENTOS, AGUASCALIENTES</t>
  </si>
  <si>
    <t>PLAZA CULTURAL LAZARO CARDENAS, MUNICIPIO DE ASIENTOS EN EL ESTADO DE AGUASCALIENTES</t>
  </si>
  <si>
    <t>BULEVARD MANUEL J. CLUTHIER EN LA COMUNIDAD DE LA TINAJUELA, ASIENTOS, AGS.</t>
  </si>
  <si>
    <t>LAS FRAGUAS</t>
  </si>
  <si>
    <t>AMARILLAS DE ESPARZA</t>
  </si>
  <si>
    <t>SAN ANTONIO DE LOS MARTINEZ</t>
  </si>
  <si>
    <t>ASIENTOS</t>
  </si>
  <si>
    <t>LA TINAJUELA-TEPETATILLO</t>
  </si>
  <si>
    <t>LAZARO CARDENAS</t>
  </si>
  <si>
    <t>DIES ARQUITECTURA Y CONSTRUCCIONES, S.A. DE C.V.</t>
  </si>
  <si>
    <t>CONSTRUCCIONES CTK, S.A. DE C.V.</t>
  </si>
  <si>
    <t>EDIFICACIONES RENACE, S.A. DE C.V.</t>
  </si>
  <si>
    <t>ING. JUAN OLVERA NUÑES</t>
  </si>
  <si>
    <t>LUANMA CONSTRUCCIONES, S.A. DE C.V.</t>
  </si>
  <si>
    <t>I.C. JOSE ASUNCION ORTIZ GAMEZ</t>
  </si>
  <si>
    <t>ING. JACOB ALEJANDRO QUEZADA GUTIERREZ</t>
  </si>
  <si>
    <t>RAMIRO MORALES RIOS</t>
  </si>
  <si>
    <t>ALONSO MAQUINARIA Y CONTRUCCIONES, S.A. DE C.V. (ING. JOSE LUIS ALONSO LOPEZ)</t>
  </si>
  <si>
    <t>CF-DPOP-004/17</t>
  </si>
  <si>
    <t>CF-DPOP-008/17</t>
  </si>
  <si>
    <t>C-DPOP-011/17</t>
  </si>
  <si>
    <t>CF-DPOP-014/17</t>
  </si>
  <si>
    <t>CF-DPOP-013/17</t>
  </si>
  <si>
    <t>CF-DPOP-003/17</t>
  </si>
  <si>
    <t>CF-DPOP-015/17</t>
  </si>
  <si>
    <t>CF-DPOP-002/17</t>
  </si>
  <si>
    <t>CF-DPOP-010/17</t>
  </si>
  <si>
    <t>CF-DPOP-001/17</t>
  </si>
  <si>
    <t>CF-DPOP-006/17</t>
  </si>
  <si>
    <t>CF-DPOP-012/17</t>
  </si>
  <si>
    <t>C-DPOP-007/17</t>
  </si>
  <si>
    <t>C-DPOP-009/17</t>
  </si>
  <si>
    <t>CF-DPOP-020/17</t>
  </si>
  <si>
    <t>27 DE JULIO DE 2017</t>
  </si>
  <si>
    <t>1 DE SEPTIEMBRE DE 2017</t>
  </si>
  <si>
    <t>4 DE SEPTIEMBRE DE 2017</t>
  </si>
  <si>
    <t>2 DE SEPTIEMBRE DE 2017</t>
  </si>
  <si>
    <t>25 DE AGOSTO DE 2017</t>
  </si>
  <si>
    <t>20 DE JULIO DE 2017</t>
  </si>
  <si>
    <t>24 DE AGOSTO DE 2017</t>
  </si>
  <si>
    <t>15 DE AGOSTO DE 2017</t>
  </si>
  <si>
    <t>23 DE AGOSTO DE 2017</t>
  </si>
  <si>
    <t>15 DE NOVIEMBRE DE 2017</t>
  </si>
  <si>
    <t>24 DE OCTUBRE DE 2017</t>
  </si>
  <si>
    <t>29 DE NOVIEMBRE DE 2017</t>
  </si>
  <si>
    <t>30 DE NOVIEMBRE DE 2017</t>
  </si>
  <si>
    <t>17 DE SEPTIEMBRE DE 2017</t>
  </si>
  <si>
    <t>21 DE NOVIEMBRE DE 2017</t>
  </si>
  <si>
    <t>7 DE SEPTIEMBRE DE 2017</t>
  </si>
  <si>
    <t>30 DE OCTUBRE DE 2017</t>
  </si>
  <si>
    <t>12 DE NOVIEMBRE DE 2017</t>
  </si>
  <si>
    <t>20 DE NOVIEMBE DE 2017</t>
  </si>
  <si>
    <t>DRENAJE EN CALLE VALDEZ DE LA PEÑA, EN LA COMUNIDAD DE CRISOSTOMOS, EN EL MUNICIPIO DE ASIENTOS.</t>
  </si>
  <si>
    <t>ELECTRIFICACION CALLE A. LOPEZ MATEOS, COL. CALLES</t>
  </si>
  <si>
    <t>COL. PLUTARCO ELIAS CALLES</t>
  </si>
  <si>
    <t>CF-DPOP-019/17</t>
  </si>
  <si>
    <t>CF-DPOP-021/17</t>
  </si>
  <si>
    <t>1 DE DICIEMBRE DE 2017</t>
  </si>
  <si>
    <t>REHABILITACION DE UNIDAD DEPORTIVA "LOS VALLADOS" CABECERA MUNICIOPAL REAL DE ASIENTOS 1a. ETAPA</t>
  </si>
  <si>
    <t>CONSTRUCCION DE PAVIMENTACION DE CONCRETO HIDRAULICO EN CALLE HIDALGO 1a ETAPA, ASIENTOS, AGS</t>
  </si>
  <si>
    <t>CF-DPOP-022/17</t>
  </si>
  <si>
    <t>CF-DPOP-023/17</t>
  </si>
  <si>
    <t>FISM</t>
  </si>
  <si>
    <t>DIRECTO MUNICIPAL</t>
  </si>
  <si>
    <t>PRODERE</t>
  </si>
  <si>
    <t>FOFIN</t>
  </si>
  <si>
    <t>FOFIN C</t>
  </si>
  <si>
    <t>ENTE AUDITADO:</t>
  </si>
  <si>
    <t>MUNICIPIO DE ASIENTOS</t>
  </si>
  <si>
    <t>FISM-02-GI/2017</t>
  </si>
  <si>
    <t>FISM-02-DI/2017</t>
  </si>
  <si>
    <t>FISM-02-001/2017</t>
  </si>
  <si>
    <t>FISM-02-002/2017 R-FIII-14</t>
  </si>
  <si>
    <t>FISM-02-003/2017</t>
  </si>
  <si>
    <t>FISM-02-004/2017</t>
  </si>
  <si>
    <t>FISM-02-005/2017</t>
  </si>
  <si>
    <t>FISM-02-006/2017</t>
  </si>
  <si>
    <t>FISM-02-007/2017</t>
  </si>
  <si>
    <t>FISM-02-009/2017</t>
  </si>
  <si>
    <t>FISM-02-010/2017</t>
  </si>
  <si>
    <t>FISM-02-014/2017</t>
  </si>
  <si>
    <t>FISM-02-015/2017</t>
  </si>
  <si>
    <t>FISM-02-016/2017</t>
  </si>
  <si>
    <t>FISM-02-017/2017</t>
  </si>
  <si>
    <t>FISM-02-018/2017</t>
  </si>
  <si>
    <t>FISM-02-020/2017</t>
  </si>
  <si>
    <t>FISM-02-021/2017</t>
  </si>
  <si>
    <t>FISM-02-022/2017</t>
  </si>
  <si>
    <t>FISM-02-023/2017</t>
  </si>
  <si>
    <t>FISM-02-027/2017</t>
  </si>
  <si>
    <t>FISM-02-029/2017</t>
  </si>
  <si>
    <t>FISM-02-031/2017</t>
  </si>
  <si>
    <t>FISM-02-032/2017</t>
  </si>
  <si>
    <t>FISM-02-033/2017</t>
  </si>
  <si>
    <t>FISM-02-034/2017</t>
  </si>
  <si>
    <t>FISM-02-035/2017</t>
  </si>
  <si>
    <t>FISM-02-036/2017</t>
  </si>
  <si>
    <t>FISM-02-037/2017</t>
  </si>
  <si>
    <t>FISM-02-038/2017</t>
  </si>
  <si>
    <t>FISM-02-039/2017</t>
  </si>
  <si>
    <t>FISM-02-040/2017</t>
  </si>
  <si>
    <t>FISM-02-041/2017</t>
  </si>
  <si>
    <t>FISM-02-042/2017</t>
  </si>
  <si>
    <t>FISM-02-043/2017</t>
  </si>
  <si>
    <t>FISM-02-044/2017</t>
  </si>
  <si>
    <t>FISM-02-045/2017</t>
  </si>
  <si>
    <t>FISM-02-046/2017</t>
  </si>
  <si>
    <t>FISM-02-047/2017</t>
  </si>
  <si>
    <t>FISM-02-048/2017</t>
  </si>
  <si>
    <t>DM-02-001/2017</t>
  </si>
  <si>
    <t>DM-02-002/2017</t>
  </si>
  <si>
    <t>DM-02-003/2017</t>
  </si>
  <si>
    <t>VoBo-0021/17 (Ramo 23 PRODERE 2017)</t>
  </si>
  <si>
    <t>VoBo-0031/17 (Ramo 23, PRODERE 2017)</t>
  </si>
  <si>
    <t>VoBo-0022/17 (Ramo 23 PRODERE 2017)</t>
  </si>
  <si>
    <t>VoBo-0023/17 (RAMO 23 PRODERE 2017)</t>
  </si>
  <si>
    <t>VoBo-0024/17 (Ramo 23 PRODERE 2017)</t>
  </si>
  <si>
    <t>VoBo-0025/17 (Ramo 23, PRODERE 2017)</t>
  </si>
  <si>
    <t>VoBo-0032/17 (Ramo 23, PRODERE 2017)</t>
  </si>
  <si>
    <t>Vo.Bo.-0027/17 (Ramo 23, PRODERE 2017)</t>
  </si>
  <si>
    <t>VoBo.- 0033/17 (Ramo 23, PRODERE 2017)</t>
  </si>
  <si>
    <t>VoBo-0034/17 (Ramo 23, PRODERE 2017)</t>
  </si>
  <si>
    <t>Vo.Bo.-0028/17 (Ramo 23, PRODERE 2017)</t>
  </si>
  <si>
    <t>VoBo-0029/17 (Ramo 23, PRODERE 2017)</t>
  </si>
  <si>
    <t>VoBo-0030/17 (Ramo 23, PRODERE 2017)</t>
  </si>
  <si>
    <t>VoBo-0094/17 (RAMO 23 PRODERE 2017)</t>
  </si>
  <si>
    <t>PRODERE-02-001/2017</t>
  </si>
  <si>
    <t>ADJUDICACION DIRECTA</t>
  </si>
  <si>
    <t>CONTRATO</t>
  </si>
  <si>
    <t>16 DE FEBRERO DE 2017</t>
  </si>
  <si>
    <t>NO</t>
  </si>
  <si>
    <t>NO APLICA</t>
  </si>
  <si>
    <t>OBRA POR ADMINISTRACION</t>
  </si>
  <si>
    <t>1 DE FEBRERO DE 2017</t>
  </si>
  <si>
    <t>15 DE SEPTIEMBRE DE 2017</t>
  </si>
  <si>
    <t>16 DE OCTUBRE DE 2017</t>
  </si>
  <si>
    <t>3 DE NOVIEMBRE DE 2017</t>
  </si>
  <si>
    <t>15 DE OCTUBRE DE 2017</t>
  </si>
  <si>
    <t>9 DE NOVIEMBRE DE 2017</t>
  </si>
  <si>
    <t>C-FISM-02-002/2017</t>
  </si>
  <si>
    <t>28 DE FEBRERO DE 2017</t>
  </si>
  <si>
    <t>24 DE FEBRERO DE 2017</t>
  </si>
  <si>
    <t>LICITACION</t>
  </si>
  <si>
    <t>13 DE MARZO DE 2017</t>
  </si>
  <si>
    <t>15 DE MARZO DE 2017</t>
  </si>
  <si>
    <t>ASIGNACION DIRECTA</t>
  </si>
  <si>
    <t>4 DE ABRIL DE 2017</t>
  </si>
  <si>
    <t>ADMINISTRACION</t>
  </si>
  <si>
    <t>28 DE JULIO DE 2017</t>
  </si>
  <si>
    <t>29 DE AGOSTO DE 2017</t>
  </si>
  <si>
    <t>19 DE JUNIO DE 2017</t>
  </si>
  <si>
    <t>11 DE JULIO DE 2017</t>
  </si>
  <si>
    <t>28 DE JUNIO DE 2017</t>
  </si>
  <si>
    <t>30 DE JUNIO DE 2017</t>
  </si>
  <si>
    <t>20 DE OCTUBRE DE 2017</t>
  </si>
  <si>
    <t>5 DE JUNIO DE 2017</t>
  </si>
  <si>
    <t>9 DE AGOSTO DE 2017</t>
  </si>
  <si>
    <t>18 DE JULIO DE 2017</t>
  </si>
  <si>
    <t>26 DE OCTUBRE DE 2017</t>
  </si>
  <si>
    <t>10 DE NOVIEMBRE DE 2017</t>
  </si>
  <si>
    <t>10 DE OCTUBRE DE 2017</t>
  </si>
  <si>
    <t>2 DE DICIEMBRE DE 2017</t>
  </si>
  <si>
    <t>C-FISM-02-018/2017</t>
  </si>
  <si>
    <t>30 DE AGOSTO DE 2017</t>
  </si>
  <si>
    <t>18 DE SEPTIEMBRE DE 2017</t>
  </si>
  <si>
    <t xml:space="preserve">ADMINISTRACION </t>
  </si>
  <si>
    <t>16 DE NOVIEMBRE DE 2017</t>
  </si>
  <si>
    <t>13 DE NOVIEMBRE DE 2017</t>
  </si>
  <si>
    <t>16 DE MAYO DE 2017</t>
  </si>
  <si>
    <t>11 DE ABRIL DE 2017</t>
  </si>
  <si>
    <t>22 DE MAYO DE 2017</t>
  </si>
  <si>
    <t>MED CER, S.A. DE C.V.</t>
  </si>
  <si>
    <t>SI</t>
  </si>
  <si>
    <t>25 DE JULIO DE 2017</t>
  </si>
  <si>
    <t>7 DE JULIO DE 2017</t>
  </si>
  <si>
    <t>14 DE AGOSTO DE 2017</t>
  </si>
  <si>
    <t>22 DE AGOSTO DE 2017</t>
  </si>
  <si>
    <t>VoBo-0273/17 (RAMO 23 FOFIN 2017)</t>
  </si>
  <si>
    <t>VoBo-0316/17 (RAMO 23 FOFIN 2017)</t>
  </si>
  <si>
    <t>FM-02-001/2017</t>
  </si>
  <si>
    <t>FM-02-002/2017</t>
  </si>
  <si>
    <t>EN PROCESO</t>
  </si>
  <si>
    <t>VoBo-0160/17 (RAMO 23 FOFIN 2017)</t>
  </si>
  <si>
    <t xml:space="preserve">REHABILITACION  DE PAVIMENTO DE CONCRETO, BANQUETAS, GUARNICIONES, RED DE AGUA POTABLE Y RED DE ALCANTARILLADO CALLE LOPEZ MATEOS </t>
  </si>
  <si>
    <t xml:space="preserve">EDIFICACIONES Y PROYECTOS MARQUE, S.A. DE C.V.   C. MARIA GUADALUPE MARQUEZ RUBALCABA </t>
  </si>
  <si>
    <t>CF-DPOP-016/17</t>
  </si>
  <si>
    <t>VoBo-0161/17 (RAMO 23 FOFIN 2017)</t>
  </si>
  <si>
    <t xml:space="preserve">CONSTRUCCION DE PAVIMENTO DE CONCRETO, BANQUETAS, GUARNICIONES, RED DE AGUA POTABLE Y RED DE ALCANTARILLADO, EN LA CALLE IGNACIO ZARAGOZA </t>
  </si>
  <si>
    <t>FONDO ARQUITECTURA, S.A. DE C.V.</t>
  </si>
  <si>
    <t>CF-DPOP-017/17</t>
  </si>
  <si>
    <t>VoBo-0162/17 (RAMO 23 FOFIN 2017)</t>
  </si>
  <si>
    <t>CONSTRUCCION DE CANCHA Y VELARIA EN ESCUELA TELESECUNDARIA 114</t>
  </si>
  <si>
    <t>CF-DPOP-018/17</t>
  </si>
  <si>
    <t>VoBo.- 0026/17 (Ramo 23, PRODERE 2017)</t>
  </si>
  <si>
    <t>18 DE DICIEMBRE DE 2017</t>
  </si>
  <si>
    <t>1 DE AGOSTO  DE 2017</t>
  </si>
  <si>
    <t>5 DE ENERO DE 2018</t>
  </si>
  <si>
    <t>3 DE OCTUBRE DE 2017</t>
  </si>
  <si>
    <t>4 DE OCTUBRE DE 2017</t>
  </si>
  <si>
    <t>10 DE ENERO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</si>
</sst>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11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Arial"/>
      <family val="2"/>
    </font>
    <font>
      <sz val="8"/>
      <name val="Californian FB"/>
      <family val="1"/>
    </font>
    <font>
      <b/>
      <sz val="10"/>
      <name val="Arial"/>
      <family val="2"/>
    </font>
    <font>
      <b/>
      <sz val="8"/>
      <name val="Arial"/>
      <family val="2"/>
    </font>
    <font>
      <sz val="10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2" fillId="0" borderId="0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0" xfId="1" applyFont="1" applyFill="1" applyBorder="1" applyAlignment="1" applyProtection="1">
      <alignment horizontal="center" vertical="center" wrapText="1"/>
      <protection locked="0"/>
    </xf>
    <xf numFmtId="164" fontId="5" fillId="2" borderId="0" xfId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4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Border="1"/>
    <xf numFmtId="4" fontId="2" fillId="0" borderId="0" xfId="0" applyNumberFormat="1" applyFont="1" applyFill="1" applyBorder="1" applyAlignment="1" applyProtection="1">
      <alignment wrapText="1"/>
      <protection locked="0"/>
    </xf>
    <xf numFmtId="4" fontId="2" fillId="0" borderId="0" xfId="1" applyNumberFormat="1" applyFont="1" applyFill="1" applyBorder="1" applyAlignment="1" applyProtection="1">
      <alignment horizontal="center"/>
      <protection locked="0"/>
    </xf>
    <xf numFmtId="4" fontId="2" fillId="0" borderId="0" xfId="0" applyNumberFormat="1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4" fontId="3" fillId="0" borderId="0" xfId="0" applyNumberFormat="1" applyFont="1" applyFill="1" applyBorder="1" applyAlignment="1" applyProtection="1">
      <alignment horizontal="left"/>
      <protection locked="0"/>
    </xf>
    <xf numFmtId="164" fontId="5" fillId="2" borderId="0" xfId="1" applyFont="1" applyFill="1" applyBorder="1" applyAlignment="1" applyProtection="1">
      <alignment horizontal="center" vertical="top" wrapText="1"/>
      <protection locked="0"/>
    </xf>
    <xf numFmtId="164" fontId="5" fillId="0" borderId="0" xfId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vertical="center" wrapText="1"/>
      <protection locked="0"/>
    </xf>
    <xf numFmtId="4" fontId="5" fillId="2" borderId="0" xfId="0" applyNumberFormat="1" applyFont="1" applyFill="1" applyBorder="1" applyAlignment="1" applyProtection="1">
      <alignment vertical="center" wrapText="1"/>
      <protection locked="0"/>
    </xf>
    <xf numFmtId="4" fontId="5" fillId="2" borderId="0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center" vertical="distributed"/>
    </xf>
    <xf numFmtId="4" fontId="2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1" applyNumberFormat="1" applyFont="1" applyFill="1" applyBorder="1" applyAlignment="1" applyProtection="1">
      <alignment horizontal="center" vertical="center"/>
      <protection locked="0"/>
    </xf>
    <xf numFmtId="10" fontId="2" fillId="0" borderId="0" xfId="0" applyNumberFormat="1" applyFont="1" applyFill="1" applyBorder="1" applyAlignment="1" applyProtection="1">
      <alignment vertical="center"/>
      <protection locked="0"/>
    </xf>
    <xf numFmtId="165" fontId="6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justify" vertical="center" wrapText="1"/>
      <protection locked="0"/>
    </xf>
    <xf numFmtId="4" fontId="5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distributed"/>
    </xf>
    <xf numFmtId="14" fontId="6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distributed" wrapText="1"/>
    </xf>
    <xf numFmtId="4" fontId="6" fillId="0" borderId="0" xfId="0" applyNumberFormat="1" applyFont="1" applyFill="1" applyBorder="1" applyAlignment="1">
      <alignment horizontal="center" vertical="distributed" wrapText="1"/>
    </xf>
    <xf numFmtId="4" fontId="0" fillId="0" borderId="0" xfId="0" applyNumberFormat="1" applyFill="1" applyBorder="1"/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/>
    <xf numFmtId="0" fontId="5" fillId="0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vertical="center" wrapText="1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justify" vertical="center" wrapText="1"/>
      <protection locked="0"/>
    </xf>
    <xf numFmtId="4" fontId="2" fillId="3" borderId="0" xfId="1" applyNumberFormat="1" applyFont="1" applyFill="1" applyBorder="1" applyAlignment="1" applyProtection="1">
      <alignment horizontal="center" vertical="center"/>
      <protection locked="0"/>
    </xf>
    <xf numFmtId="0" fontId="2" fillId="3" borderId="0" xfId="1" applyNumberFormat="1" applyFont="1" applyFill="1" applyBorder="1" applyAlignment="1" applyProtection="1">
      <alignment horizontal="center" vertical="center"/>
      <protection locked="0"/>
    </xf>
    <xf numFmtId="10" fontId="2" fillId="3" borderId="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protection locked="0"/>
    </xf>
    <xf numFmtId="14" fontId="2" fillId="0" borderId="0" xfId="0" applyNumberFormat="1" applyFont="1" applyFill="1" applyBorder="1" applyAlignment="1" applyProtection="1">
      <alignment vertical="center" wrapText="1"/>
      <protection locked="0"/>
    </xf>
    <xf numFmtId="4" fontId="10" fillId="0" borderId="0" xfId="2" applyNumberFormat="1" applyFont="1"/>
    <xf numFmtId="3" fontId="2" fillId="0" borderId="0" xfId="1" applyNumberFormat="1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4" fontId="5" fillId="2" borderId="0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0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4" fontId="5" fillId="2" borderId="0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CC66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12"/>
  <sheetViews>
    <sheetView tabSelected="1" view="pageBreakPreview" topLeftCell="E1" zoomScale="120" zoomScaleNormal="100" zoomScaleSheetLayoutView="120" workbookViewId="0">
      <pane xSplit="3" ySplit="7" topLeftCell="H99" activePane="bottomRight" state="frozen"/>
      <selection activeCell="E1" sqref="E1"/>
      <selection pane="topRight" activeCell="H1" sqref="H1"/>
      <selection pane="bottomLeft" activeCell="E8" sqref="E8"/>
      <selection pane="bottomRight" activeCell="H103" sqref="H103"/>
    </sheetView>
  </sheetViews>
  <sheetFormatPr baseColWidth="10" defaultColWidth="11.44140625" defaultRowHeight="13.8" x14ac:dyDescent="0.3"/>
  <cols>
    <col min="1" max="1" width="6.44140625" style="10" customWidth="1"/>
    <col min="2" max="2" width="3.33203125" style="11" bestFit="1" customWidth="1"/>
    <col min="3" max="3" width="17.44140625" style="11" customWidth="1"/>
    <col min="4" max="4" width="20.44140625" style="43" customWidth="1"/>
    <col min="5" max="5" width="16.6640625" style="11" customWidth="1"/>
    <col min="6" max="6" width="29.88671875" style="10" customWidth="1"/>
    <col min="7" max="7" width="34.109375" style="10" customWidth="1"/>
    <col min="8" max="9" width="16.6640625" style="10" customWidth="1"/>
    <col min="10" max="10" width="23" style="1" customWidth="1"/>
    <col min="11" max="11" width="26.109375" style="11" customWidth="1"/>
    <col min="12" max="12" width="17.88671875" style="11" customWidth="1"/>
    <col min="13" max="13" width="10.6640625" style="11" customWidth="1"/>
    <col min="14" max="14" width="11.33203125" style="11" customWidth="1"/>
    <col min="15" max="15" width="14" style="12" customWidth="1"/>
    <col min="16" max="16" width="14.88671875" style="1" customWidth="1"/>
    <col min="17" max="17" width="14.88671875" style="13" customWidth="1"/>
    <col min="18" max="18" width="14.33203125" style="14" customWidth="1"/>
    <col min="19" max="19" width="14.109375" style="15" customWidth="1"/>
    <col min="20" max="20" width="11.44140625" style="10" customWidth="1"/>
    <col min="21" max="27" width="11.44140625" style="15" customWidth="1"/>
    <col min="28" max="28" width="11.44140625" style="10" customWidth="1"/>
    <col min="29" max="29" width="11.44140625" style="10"/>
    <col min="30" max="30" width="14" style="10" customWidth="1"/>
    <col min="31" max="16384" width="11.44140625" style="10"/>
  </cols>
  <sheetData>
    <row r="2" spans="1:32" ht="13.5" customHeight="1" x14ac:dyDescent="0.3">
      <c r="B2" s="65" t="s">
        <v>35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</row>
    <row r="3" spans="1:32" ht="15.6" x14ac:dyDescent="0.3">
      <c r="B3" s="56" t="s">
        <v>348</v>
      </c>
      <c r="C3" s="56"/>
      <c r="D3" s="56" t="s">
        <v>349</v>
      </c>
      <c r="E3" s="56"/>
      <c r="F3" s="56"/>
      <c r="G3" s="56"/>
    </row>
    <row r="4" spans="1:32" ht="0.75" customHeight="1" x14ac:dyDescent="0.3">
      <c r="B4" s="16"/>
      <c r="C4" s="16"/>
      <c r="D4" s="17"/>
      <c r="E4" s="16"/>
      <c r="F4" s="16"/>
      <c r="G4" s="16"/>
    </row>
    <row r="5" spans="1:32" ht="40.5" customHeight="1" x14ac:dyDescent="0.2">
      <c r="B5" s="61" t="s">
        <v>0</v>
      </c>
      <c r="C5" s="61" t="s">
        <v>8</v>
      </c>
      <c r="D5" s="66" t="s">
        <v>15</v>
      </c>
      <c r="E5" s="61" t="s">
        <v>2</v>
      </c>
      <c r="F5" s="61" t="s">
        <v>3</v>
      </c>
      <c r="G5" s="61" t="s">
        <v>31</v>
      </c>
      <c r="H5" s="61" t="s">
        <v>16</v>
      </c>
      <c r="I5" s="61"/>
      <c r="J5" s="61" t="s">
        <v>6</v>
      </c>
      <c r="K5" s="61" t="s">
        <v>5</v>
      </c>
      <c r="L5" s="61" t="s">
        <v>1</v>
      </c>
      <c r="M5" s="61" t="s">
        <v>23</v>
      </c>
      <c r="N5" s="61" t="s">
        <v>9</v>
      </c>
      <c r="O5" s="61" t="s">
        <v>17</v>
      </c>
      <c r="P5" s="61"/>
      <c r="Q5" s="63" t="s">
        <v>18</v>
      </c>
      <c r="R5" s="63"/>
      <c r="S5" s="63"/>
      <c r="T5" s="63"/>
      <c r="U5" s="63" t="s">
        <v>27</v>
      </c>
      <c r="V5" s="63"/>
      <c r="W5" s="63"/>
      <c r="X5" s="64" t="s">
        <v>21</v>
      </c>
      <c r="Y5" s="64"/>
      <c r="Z5" s="64"/>
      <c r="AA5" s="64" t="s">
        <v>22</v>
      </c>
      <c r="AB5" s="64"/>
      <c r="AC5" s="64"/>
      <c r="AD5" s="18" t="s">
        <v>33</v>
      </c>
      <c r="AE5" s="19"/>
      <c r="AF5" s="6"/>
    </row>
    <row r="6" spans="1:32" s="1" customFormat="1" ht="37.5" customHeight="1" x14ac:dyDescent="0.2">
      <c r="A6" s="1" t="s">
        <v>32</v>
      </c>
      <c r="B6" s="61"/>
      <c r="C6" s="61"/>
      <c r="D6" s="66"/>
      <c r="E6" s="61"/>
      <c r="F6" s="61"/>
      <c r="G6" s="61"/>
      <c r="H6" s="20" t="s">
        <v>13</v>
      </c>
      <c r="I6" s="20" t="s">
        <v>14</v>
      </c>
      <c r="J6" s="61"/>
      <c r="K6" s="61"/>
      <c r="L6" s="61"/>
      <c r="M6" s="61"/>
      <c r="N6" s="61"/>
      <c r="O6" s="21" t="s">
        <v>10</v>
      </c>
      <c r="P6" s="21" t="s">
        <v>11</v>
      </c>
      <c r="Q6" s="22" t="s">
        <v>19</v>
      </c>
      <c r="R6" s="23" t="s">
        <v>20</v>
      </c>
      <c r="S6" s="23" t="s">
        <v>12</v>
      </c>
      <c r="T6" s="24" t="s">
        <v>7</v>
      </c>
      <c r="U6" s="23" t="s">
        <v>25</v>
      </c>
      <c r="V6" s="23" t="s">
        <v>26</v>
      </c>
      <c r="W6" s="23" t="s">
        <v>24</v>
      </c>
      <c r="X6" s="23" t="s">
        <v>30</v>
      </c>
      <c r="Y6" s="24" t="s">
        <v>28</v>
      </c>
      <c r="Z6" s="24" t="s">
        <v>29</v>
      </c>
      <c r="AA6" s="23" t="s">
        <v>30</v>
      </c>
      <c r="AB6" s="24" t="s">
        <v>28</v>
      </c>
      <c r="AC6" s="24" t="s">
        <v>29</v>
      </c>
      <c r="AD6" s="24" t="s">
        <v>34</v>
      </c>
    </row>
    <row r="7" spans="1:32" s="1" customFormat="1" ht="6.75" customHeight="1" x14ac:dyDescent="0.2">
      <c r="B7" s="2"/>
      <c r="C7" s="2"/>
      <c r="D7" s="3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3"/>
      <c r="R7" s="4"/>
      <c r="S7" s="4"/>
      <c r="T7" s="5"/>
      <c r="U7" s="4"/>
      <c r="V7" s="4"/>
      <c r="W7" s="4"/>
      <c r="X7" s="4"/>
      <c r="Y7" s="4"/>
      <c r="Z7" s="4"/>
      <c r="AA7" s="4"/>
      <c r="AB7" s="5"/>
      <c r="AC7" s="5"/>
    </row>
    <row r="8" spans="1:32" s="25" customFormat="1" ht="20.399999999999999" x14ac:dyDescent="0.25">
      <c r="B8" s="26">
        <v>1</v>
      </c>
      <c r="C8" s="45" t="s">
        <v>36</v>
      </c>
      <c r="D8" s="55"/>
      <c r="E8" s="26" t="s">
        <v>37</v>
      </c>
      <c r="F8" s="27" t="s">
        <v>56</v>
      </c>
      <c r="G8" s="27" t="s">
        <v>75</v>
      </c>
      <c r="H8" s="28" t="s">
        <v>408</v>
      </c>
      <c r="I8" s="28" t="s">
        <v>409</v>
      </c>
      <c r="J8" s="27" t="s">
        <v>88</v>
      </c>
      <c r="K8" s="27" t="s">
        <v>94</v>
      </c>
      <c r="L8" s="28" t="s">
        <v>410</v>
      </c>
      <c r="M8" s="26" t="s">
        <v>411</v>
      </c>
      <c r="N8" s="28" t="s">
        <v>411</v>
      </c>
      <c r="O8" s="27" t="s">
        <v>99</v>
      </c>
      <c r="P8" s="27" t="s">
        <v>111</v>
      </c>
      <c r="Q8" s="8">
        <v>173614.06</v>
      </c>
      <c r="R8" s="8">
        <v>163152.64000000001</v>
      </c>
      <c r="S8" s="30">
        <v>0</v>
      </c>
      <c r="T8" s="31" t="s">
        <v>412</v>
      </c>
      <c r="U8" s="30">
        <v>0</v>
      </c>
      <c r="V8" s="30">
        <v>0</v>
      </c>
      <c r="W8" s="32">
        <v>0</v>
      </c>
      <c r="X8" s="30">
        <v>163152.65</v>
      </c>
      <c r="Y8" s="30">
        <v>100</v>
      </c>
      <c r="Z8" s="30">
        <v>100</v>
      </c>
      <c r="AA8" s="30">
        <f>+X8</f>
        <v>163152.65</v>
      </c>
      <c r="AB8" s="33">
        <v>1</v>
      </c>
      <c r="AC8" s="33">
        <v>1</v>
      </c>
      <c r="AD8" s="33"/>
    </row>
    <row r="9" spans="1:32" ht="30.6" x14ac:dyDescent="0.2">
      <c r="B9" s="26">
        <v>2</v>
      </c>
      <c r="C9" s="45" t="s">
        <v>36</v>
      </c>
      <c r="D9" s="55"/>
      <c r="E9" s="26" t="s">
        <v>38</v>
      </c>
      <c r="F9" s="27" t="s">
        <v>57</v>
      </c>
      <c r="G9" s="27" t="s">
        <v>76</v>
      </c>
      <c r="H9" s="28" t="s">
        <v>89</v>
      </c>
      <c r="I9" s="28" t="s">
        <v>89</v>
      </c>
      <c r="J9" s="27" t="s">
        <v>89</v>
      </c>
      <c r="K9" s="27" t="s">
        <v>89</v>
      </c>
      <c r="L9" s="28" t="s">
        <v>413</v>
      </c>
      <c r="M9" s="26" t="s">
        <v>411</v>
      </c>
      <c r="N9" s="28" t="s">
        <v>411</v>
      </c>
      <c r="O9" s="27" t="s">
        <v>100</v>
      </c>
      <c r="P9" s="27" t="s">
        <v>112</v>
      </c>
      <c r="Q9" s="8">
        <v>119336.62</v>
      </c>
      <c r="R9" s="29" t="s">
        <v>89</v>
      </c>
      <c r="S9" s="30">
        <v>0</v>
      </c>
      <c r="T9" s="31" t="s">
        <v>412</v>
      </c>
      <c r="U9" s="30">
        <v>0</v>
      </c>
      <c r="V9" s="30">
        <v>0</v>
      </c>
      <c r="W9" s="32">
        <v>0</v>
      </c>
      <c r="X9" s="30">
        <v>100046.44</v>
      </c>
      <c r="Y9" s="30">
        <v>100</v>
      </c>
      <c r="Z9" s="30">
        <v>100</v>
      </c>
      <c r="AA9" s="30">
        <f t="shared" ref="AA9:AA26" si="0">+X9</f>
        <v>100046.44</v>
      </c>
      <c r="AB9" s="33">
        <v>1</v>
      </c>
      <c r="AC9" s="33">
        <v>1</v>
      </c>
      <c r="AD9" s="33"/>
    </row>
    <row r="10" spans="1:32" ht="20.399999999999999" x14ac:dyDescent="0.2">
      <c r="B10" s="26">
        <v>3</v>
      </c>
      <c r="C10" s="45" t="s">
        <v>36</v>
      </c>
      <c r="D10" s="55"/>
      <c r="E10" s="26" t="s">
        <v>39</v>
      </c>
      <c r="F10" s="27" t="s">
        <v>58</v>
      </c>
      <c r="G10" s="27" t="s">
        <v>77</v>
      </c>
      <c r="H10" s="28" t="s">
        <v>89</v>
      </c>
      <c r="I10" s="28" t="s">
        <v>89</v>
      </c>
      <c r="J10" s="27" t="s">
        <v>89</v>
      </c>
      <c r="K10" s="27" t="s">
        <v>89</v>
      </c>
      <c r="L10" s="28" t="s">
        <v>413</v>
      </c>
      <c r="M10" s="26" t="s">
        <v>411</v>
      </c>
      <c r="N10" s="28" t="s">
        <v>411</v>
      </c>
      <c r="O10" s="27" t="s">
        <v>101</v>
      </c>
      <c r="P10" s="27" t="s">
        <v>113</v>
      </c>
      <c r="Q10" s="8">
        <v>88871.2</v>
      </c>
      <c r="R10" s="34" t="s">
        <v>89</v>
      </c>
      <c r="S10" s="30">
        <v>0</v>
      </c>
      <c r="T10" s="31" t="s">
        <v>412</v>
      </c>
      <c r="U10" s="30">
        <v>0</v>
      </c>
      <c r="V10" s="30">
        <v>0</v>
      </c>
      <c r="W10" s="32">
        <v>0</v>
      </c>
      <c r="X10" s="30">
        <v>83810</v>
      </c>
      <c r="Y10" s="30">
        <v>100</v>
      </c>
      <c r="Z10" s="30">
        <v>100</v>
      </c>
      <c r="AA10" s="30">
        <f t="shared" si="0"/>
        <v>83810</v>
      </c>
      <c r="AB10" s="33">
        <v>1</v>
      </c>
      <c r="AC10" s="33">
        <v>1</v>
      </c>
      <c r="AD10" s="33"/>
    </row>
    <row r="11" spans="1:32" ht="21.6" x14ac:dyDescent="0.2">
      <c r="B11" s="26">
        <v>4</v>
      </c>
      <c r="C11" s="45" t="s">
        <v>36</v>
      </c>
      <c r="D11" s="55"/>
      <c r="E11" s="26" t="s">
        <v>40</v>
      </c>
      <c r="F11" s="27" t="s">
        <v>59</v>
      </c>
      <c r="G11" s="27" t="s">
        <v>78</v>
      </c>
      <c r="H11" s="28" t="s">
        <v>89</v>
      </c>
      <c r="I11" s="28" t="s">
        <v>89</v>
      </c>
      <c r="J11" s="27" t="s">
        <v>89</v>
      </c>
      <c r="K11" s="27" t="s">
        <v>89</v>
      </c>
      <c r="L11" s="28" t="s">
        <v>413</v>
      </c>
      <c r="M11" s="26" t="s">
        <v>411</v>
      </c>
      <c r="N11" s="28" t="s">
        <v>411</v>
      </c>
      <c r="O11" s="27" t="s">
        <v>414</v>
      </c>
      <c r="P11" s="27" t="s">
        <v>211</v>
      </c>
      <c r="Q11" s="8">
        <v>67306.740000000005</v>
      </c>
      <c r="R11" s="29" t="s">
        <v>89</v>
      </c>
      <c r="S11" s="30">
        <v>0</v>
      </c>
      <c r="T11" s="31" t="s">
        <v>412</v>
      </c>
      <c r="U11" s="30">
        <v>0</v>
      </c>
      <c r="V11" s="30">
        <v>0</v>
      </c>
      <c r="W11" s="32">
        <v>0</v>
      </c>
      <c r="X11" s="30">
        <v>30473.62</v>
      </c>
      <c r="Y11" s="30">
        <v>100</v>
      </c>
      <c r="Z11" s="30">
        <v>100</v>
      </c>
      <c r="AA11" s="30">
        <f t="shared" si="0"/>
        <v>30473.62</v>
      </c>
      <c r="AB11" s="33">
        <v>1</v>
      </c>
      <c r="AC11" s="33">
        <v>1</v>
      </c>
      <c r="AD11" s="33"/>
    </row>
    <row r="12" spans="1:32" ht="20.399999999999999" x14ac:dyDescent="0.2">
      <c r="B12" s="26">
        <v>5</v>
      </c>
      <c r="C12" s="45" t="s">
        <v>36</v>
      </c>
      <c r="D12" s="55"/>
      <c r="E12" s="26" t="s">
        <v>41</v>
      </c>
      <c r="F12" s="27" t="s">
        <v>60</v>
      </c>
      <c r="G12" s="27" t="s">
        <v>79</v>
      </c>
      <c r="H12" s="28" t="s">
        <v>89</v>
      </c>
      <c r="I12" s="28" t="s">
        <v>89</v>
      </c>
      <c r="J12" s="27" t="s">
        <v>89</v>
      </c>
      <c r="K12" s="27" t="s">
        <v>89</v>
      </c>
      <c r="L12" s="28" t="s">
        <v>413</v>
      </c>
      <c r="M12" s="26" t="s">
        <v>411</v>
      </c>
      <c r="N12" s="28" t="s">
        <v>411</v>
      </c>
      <c r="O12" s="27" t="s">
        <v>102</v>
      </c>
      <c r="P12" s="27" t="s">
        <v>114</v>
      </c>
      <c r="Q12" s="8">
        <v>83681.070000000007</v>
      </c>
      <c r="R12" s="34" t="s">
        <v>89</v>
      </c>
      <c r="S12" s="30">
        <v>0</v>
      </c>
      <c r="T12" s="31" t="s">
        <v>412</v>
      </c>
      <c r="U12" s="30">
        <v>0</v>
      </c>
      <c r="V12" s="30">
        <v>0</v>
      </c>
      <c r="W12" s="32">
        <v>0</v>
      </c>
      <c r="X12" s="30">
        <f>+X11</f>
        <v>30473.62</v>
      </c>
      <c r="Y12" s="30">
        <v>100</v>
      </c>
      <c r="Z12" s="30">
        <v>100</v>
      </c>
      <c r="AA12" s="30">
        <f t="shared" si="0"/>
        <v>30473.62</v>
      </c>
      <c r="AB12" s="33">
        <v>1</v>
      </c>
      <c r="AC12" s="33">
        <v>1</v>
      </c>
      <c r="AD12" s="33"/>
    </row>
    <row r="13" spans="1:32" ht="20.399999999999999" x14ac:dyDescent="0.2">
      <c r="B13" s="26">
        <v>8</v>
      </c>
      <c r="C13" s="45" t="s">
        <v>36</v>
      </c>
      <c r="D13" s="55"/>
      <c r="E13" s="26" t="s">
        <v>42</v>
      </c>
      <c r="F13" s="27" t="s">
        <v>61</v>
      </c>
      <c r="G13" s="27" t="s">
        <v>80</v>
      </c>
      <c r="H13" s="28" t="s">
        <v>89</v>
      </c>
      <c r="I13" s="28" t="s">
        <v>89</v>
      </c>
      <c r="J13" s="27" t="s">
        <v>89</v>
      </c>
      <c r="K13" s="27" t="s">
        <v>89</v>
      </c>
      <c r="L13" s="28" t="s">
        <v>413</v>
      </c>
      <c r="M13" s="26" t="s">
        <v>411</v>
      </c>
      <c r="N13" s="28" t="s">
        <v>411</v>
      </c>
      <c r="O13" s="27" t="s">
        <v>101</v>
      </c>
      <c r="P13" s="27" t="s">
        <v>115</v>
      </c>
      <c r="Q13" s="8">
        <v>136753.85</v>
      </c>
      <c r="R13" s="34" t="s">
        <v>89</v>
      </c>
      <c r="S13" s="30">
        <v>0</v>
      </c>
      <c r="T13" s="31" t="s">
        <v>412</v>
      </c>
      <c r="U13" s="30">
        <v>0</v>
      </c>
      <c r="V13" s="30">
        <v>0</v>
      </c>
      <c r="W13" s="32">
        <v>0</v>
      </c>
      <c r="X13" s="30">
        <f>+X12</f>
        <v>30473.62</v>
      </c>
      <c r="Y13" s="30">
        <v>100</v>
      </c>
      <c r="Z13" s="30">
        <v>100</v>
      </c>
      <c r="AA13" s="30">
        <f t="shared" si="0"/>
        <v>30473.62</v>
      </c>
      <c r="AB13" s="33">
        <v>1</v>
      </c>
      <c r="AC13" s="33">
        <v>1</v>
      </c>
      <c r="AD13" s="33"/>
    </row>
    <row r="14" spans="1:32" ht="30.6" x14ac:dyDescent="0.2">
      <c r="B14" s="26">
        <v>9</v>
      </c>
      <c r="C14" s="45" t="s">
        <v>36</v>
      </c>
      <c r="D14" s="55"/>
      <c r="E14" s="26" t="s">
        <v>43</v>
      </c>
      <c r="F14" s="27" t="s">
        <v>62</v>
      </c>
      <c r="G14" s="27" t="s">
        <v>77</v>
      </c>
      <c r="H14" s="28" t="s">
        <v>408</v>
      </c>
      <c r="I14" s="28" t="s">
        <v>409</v>
      </c>
      <c r="J14" s="27" t="s">
        <v>90</v>
      </c>
      <c r="K14" s="27" t="s">
        <v>95</v>
      </c>
      <c r="L14" s="28" t="s">
        <v>95</v>
      </c>
      <c r="M14" s="26" t="s">
        <v>411</v>
      </c>
      <c r="N14" s="28" t="s">
        <v>411</v>
      </c>
      <c r="O14" s="27" t="s">
        <v>103</v>
      </c>
      <c r="P14" s="27" t="s">
        <v>116</v>
      </c>
      <c r="Q14" s="8">
        <v>465294.96</v>
      </c>
      <c r="R14" s="8">
        <v>451725.75</v>
      </c>
      <c r="S14" s="30">
        <v>30</v>
      </c>
      <c r="T14" s="57">
        <v>42977</v>
      </c>
      <c r="U14" s="30">
        <v>0</v>
      </c>
      <c r="V14" s="30">
        <v>0</v>
      </c>
      <c r="W14" s="32">
        <v>0</v>
      </c>
      <c r="X14" s="30">
        <v>451725.75</v>
      </c>
      <c r="Y14" s="30">
        <v>100</v>
      </c>
      <c r="Z14" s="30">
        <v>100</v>
      </c>
      <c r="AA14" s="30">
        <f t="shared" si="0"/>
        <v>451725.75</v>
      </c>
      <c r="AB14" s="33">
        <v>1</v>
      </c>
      <c r="AC14" s="33">
        <v>1</v>
      </c>
      <c r="AD14" s="33"/>
    </row>
    <row r="15" spans="1:32" ht="30.6" x14ac:dyDescent="0.2">
      <c r="B15" s="26">
        <v>10</v>
      </c>
      <c r="C15" s="45" t="s">
        <v>36</v>
      </c>
      <c r="D15" s="55"/>
      <c r="E15" s="26" t="s">
        <v>44</v>
      </c>
      <c r="F15" s="27" t="s">
        <v>63</v>
      </c>
      <c r="G15" s="27" t="s">
        <v>80</v>
      </c>
      <c r="H15" s="28" t="s">
        <v>89</v>
      </c>
      <c r="I15" s="28" t="s">
        <v>89</v>
      </c>
      <c r="J15" s="27" t="s">
        <v>89</v>
      </c>
      <c r="K15" s="27" t="s">
        <v>89</v>
      </c>
      <c r="L15" s="28" t="s">
        <v>413</v>
      </c>
      <c r="M15" s="26" t="s">
        <v>411</v>
      </c>
      <c r="N15" s="28" t="s">
        <v>411</v>
      </c>
      <c r="O15" s="27" t="s">
        <v>104</v>
      </c>
      <c r="P15" s="27" t="s">
        <v>117</v>
      </c>
      <c r="Q15" s="8">
        <v>104423.78</v>
      </c>
      <c r="R15" s="8">
        <v>104423.78</v>
      </c>
      <c r="S15" s="30">
        <v>0</v>
      </c>
      <c r="T15" s="31" t="s">
        <v>412</v>
      </c>
      <c r="U15" s="30">
        <v>0</v>
      </c>
      <c r="V15" s="30">
        <v>0</v>
      </c>
      <c r="W15" s="32">
        <v>0</v>
      </c>
      <c r="X15" s="8">
        <v>104423.78</v>
      </c>
      <c r="Y15" s="30">
        <v>100</v>
      </c>
      <c r="Z15" s="30">
        <v>100</v>
      </c>
      <c r="AA15" s="30">
        <f t="shared" si="0"/>
        <v>104423.78</v>
      </c>
      <c r="AB15" s="33">
        <v>1</v>
      </c>
      <c r="AC15" s="33">
        <v>1</v>
      </c>
      <c r="AD15" s="33"/>
    </row>
    <row r="16" spans="1:32" ht="20.399999999999999" x14ac:dyDescent="0.2">
      <c r="B16" s="26">
        <v>11</v>
      </c>
      <c r="C16" s="45" t="s">
        <v>36</v>
      </c>
      <c r="D16" s="55"/>
      <c r="E16" s="26" t="s">
        <v>45</v>
      </c>
      <c r="F16" s="27" t="s">
        <v>64</v>
      </c>
      <c r="G16" s="27" t="s">
        <v>80</v>
      </c>
      <c r="H16" s="28" t="s">
        <v>89</v>
      </c>
      <c r="I16" s="28" t="s">
        <v>89</v>
      </c>
      <c r="J16" s="27" t="s">
        <v>89</v>
      </c>
      <c r="K16" s="27" t="s">
        <v>89</v>
      </c>
      <c r="L16" s="28" t="s">
        <v>413</v>
      </c>
      <c r="M16" s="26" t="s">
        <v>411</v>
      </c>
      <c r="N16" s="28" t="s">
        <v>411</v>
      </c>
      <c r="O16" s="27" t="s">
        <v>105</v>
      </c>
      <c r="P16" s="27" t="s">
        <v>118</v>
      </c>
      <c r="Q16" s="8">
        <v>89365.77</v>
      </c>
      <c r="R16" s="34" t="s">
        <v>89</v>
      </c>
      <c r="S16" s="30">
        <v>0</v>
      </c>
      <c r="T16" s="31" t="s">
        <v>412</v>
      </c>
      <c r="U16" s="30">
        <v>0</v>
      </c>
      <c r="V16" s="30">
        <v>0</v>
      </c>
      <c r="W16" s="32">
        <v>0</v>
      </c>
      <c r="X16" s="8">
        <v>172446</v>
      </c>
      <c r="Y16" s="30">
        <v>100</v>
      </c>
      <c r="Z16" s="30">
        <v>100</v>
      </c>
      <c r="AA16" s="30">
        <f t="shared" si="0"/>
        <v>172446</v>
      </c>
      <c r="AB16" s="33">
        <v>1</v>
      </c>
      <c r="AC16" s="33">
        <v>1</v>
      </c>
      <c r="AD16" s="33"/>
    </row>
    <row r="17" spans="2:30" ht="20.399999999999999" x14ac:dyDescent="0.2">
      <c r="B17" s="26">
        <v>14</v>
      </c>
      <c r="C17" s="45" t="s">
        <v>36</v>
      </c>
      <c r="D17" s="55"/>
      <c r="E17" s="26" t="s">
        <v>46</v>
      </c>
      <c r="F17" s="27" t="s">
        <v>65</v>
      </c>
      <c r="G17" s="27" t="s">
        <v>81</v>
      </c>
      <c r="H17" s="28" t="s">
        <v>89</v>
      </c>
      <c r="I17" s="28" t="s">
        <v>89</v>
      </c>
      <c r="J17" s="27" t="s">
        <v>89</v>
      </c>
      <c r="K17" s="27" t="s">
        <v>89</v>
      </c>
      <c r="L17" s="28" t="s">
        <v>413</v>
      </c>
      <c r="M17" s="26" t="s">
        <v>411</v>
      </c>
      <c r="N17" s="28" t="s">
        <v>411</v>
      </c>
      <c r="O17" s="27" t="s">
        <v>106</v>
      </c>
      <c r="P17" s="27" t="s">
        <v>119</v>
      </c>
      <c r="Q17" s="8">
        <v>95582.98</v>
      </c>
      <c r="R17" s="34" t="s">
        <v>89</v>
      </c>
      <c r="S17" s="30">
        <v>0</v>
      </c>
      <c r="T17" s="31" t="s">
        <v>412</v>
      </c>
      <c r="U17" s="30">
        <v>0</v>
      </c>
      <c r="V17" s="30">
        <v>0</v>
      </c>
      <c r="W17" s="32">
        <v>0</v>
      </c>
      <c r="X17" s="8">
        <v>50134</v>
      </c>
      <c r="Y17" s="30">
        <v>100</v>
      </c>
      <c r="Z17" s="30">
        <v>100</v>
      </c>
      <c r="AA17" s="30">
        <f t="shared" si="0"/>
        <v>50134</v>
      </c>
      <c r="AB17" s="33">
        <v>1</v>
      </c>
      <c r="AC17" s="33">
        <v>1</v>
      </c>
      <c r="AD17" s="33"/>
    </row>
    <row r="18" spans="2:30" ht="20.399999999999999" x14ac:dyDescent="0.2">
      <c r="B18" s="26">
        <v>15</v>
      </c>
      <c r="C18" s="45" t="s">
        <v>36</v>
      </c>
      <c r="D18" s="55"/>
      <c r="E18" s="26" t="s">
        <v>47</v>
      </c>
      <c r="F18" s="27" t="s">
        <v>66</v>
      </c>
      <c r="G18" s="27" t="s">
        <v>82</v>
      </c>
      <c r="H18" s="28" t="s">
        <v>89</v>
      </c>
      <c r="I18" s="28" t="s">
        <v>89</v>
      </c>
      <c r="J18" s="27" t="s">
        <v>89</v>
      </c>
      <c r="K18" s="27" t="s">
        <v>89</v>
      </c>
      <c r="L18" s="28" t="s">
        <v>413</v>
      </c>
      <c r="M18" s="26" t="s">
        <v>411</v>
      </c>
      <c r="N18" s="28" t="s">
        <v>411</v>
      </c>
      <c r="O18" s="27" t="s">
        <v>106</v>
      </c>
      <c r="P18" s="27" t="s">
        <v>120</v>
      </c>
      <c r="Q18" s="8">
        <v>257673.91</v>
      </c>
      <c r="R18" s="34" t="s">
        <v>89</v>
      </c>
      <c r="S18" s="30">
        <v>0</v>
      </c>
      <c r="T18" s="31" t="s">
        <v>412</v>
      </c>
      <c r="U18" s="30">
        <v>0</v>
      </c>
      <c r="V18" s="30">
        <v>0</v>
      </c>
      <c r="W18" s="32">
        <v>0</v>
      </c>
      <c r="X18" s="8">
        <v>188482.64</v>
      </c>
      <c r="Y18" s="30">
        <v>100</v>
      </c>
      <c r="Z18" s="30">
        <v>100</v>
      </c>
      <c r="AA18" s="30">
        <f t="shared" si="0"/>
        <v>188482.64</v>
      </c>
      <c r="AB18" s="33">
        <v>1</v>
      </c>
      <c r="AC18" s="33">
        <v>1</v>
      </c>
      <c r="AD18" s="33"/>
    </row>
    <row r="19" spans="2:30" ht="30.6" x14ac:dyDescent="0.2">
      <c r="B19" s="26">
        <v>16</v>
      </c>
      <c r="C19" s="45" t="s">
        <v>36</v>
      </c>
      <c r="D19" s="55"/>
      <c r="E19" s="26" t="s">
        <v>48</v>
      </c>
      <c r="F19" s="27" t="s">
        <v>67</v>
      </c>
      <c r="G19" s="27" t="s">
        <v>80</v>
      </c>
      <c r="H19" s="28" t="s">
        <v>89</v>
      </c>
      <c r="I19" s="28" t="s">
        <v>89</v>
      </c>
      <c r="J19" s="27" t="s">
        <v>89</v>
      </c>
      <c r="K19" s="27" t="s">
        <v>89</v>
      </c>
      <c r="L19" s="28" t="s">
        <v>413</v>
      </c>
      <c r="M19" s="26" t="s">
        <v>411</v>
      </c>
      <c r="N19" s="28" t="s">
        <v>411</v>
      </c>
      <c r="O19" s="27" t="s">
        <v>107</v>
      </c>
      <c r="P19" s="27" t="s">
        <v>121</v>
      </c>
      <c r="Q19" s="8">
        <v>109511.31</v>
      </c>
      <c r="R19" s="34" t="s">
        <v>89</v>
      </c>
      <c r="S19" s="30">
        <v>0</v>
      </c>
      <c r="T19" s="31" t="s">
        <v>412</v>
      </c>
      <c r="U19" s="30">
        <v>0</v>
      </c>
      <c r="V19" s="30">
        <v>0</v>
      </c>
      <c r="W19" s="32">
        <v>0</v>
      </c>
      <c r="X19" s="8">
        <v>109511.31</v>
      </c>
      <c r="Y19" s="30">
        <v>100</v>
      </c>
      <c r="Z19" s="30">
        <v>100</v>
      </c>
      <c r="AA19" s="30">
        <f t="shared" si="0"/>
        <v>109511.31</v>
      </c>
      <c r="AB19" s="33">
        <v>1</v>
      </c>
      <c r="AC19" s="33">
        <v>1</v>
      </c>
      <c r="AD19" s="33"/>
    </row>
    <row r="20" spans="2:30" ht="30.6" x14ac:dyDescent="0.2">
      <c r="B20" s="26">
        <v>17</v>
      </c>
      <c r="C20" s="45" t="s">
        <v>36</v>
      </c>
      <c r="D20" s="55"/>
      <c r="E20" s="26" t="s">
        <v>49</v>
      </c>
      <c r="F20" s="27" t="s">
        <v>68</v>
      </c>
      <c r="G20" s="27" t="s">
        <v>83</v>
      </c>
      <c r="H20" s="28" t="s">
        <v>89</v>
      </c>
      <c r="I20" s="28" t="s">
        <v>89</v>
      </c>
      <c r="J20" s="27" t="s">
        <v>89</v>
      </c>
      <c r="K20" s="27" t="s">
        <v>89</v>
      </c>
      <c r="L20" s="28" t="s">
        <v>413</v>
      </c>
      <c r="M20" s="26" t="s">
        <v>411</v>
      </c>
      <c r="N20" s="28" t="s">
        <v>411</v>
      </c>
      <c r="O20" s="27" t="s">
        <v>415</v>
      </c>
      <c r="P20" s="27" t="s">
        <v>416</v>
      </c>
      <c r="Q20" s="8">
        <v>145512.22</v>
      </c>
      <c r="R20" s="34" t="s">
        <v>89</v>
      </c>
      <c r="S20" s="30">
        <v>0</v>
      </c>
      <c r="T20" s="31" t="s">
        <v>412</v>
      </c>
      <c r="U20" s="30">
        <v>0</v>
      </c>
      <c r="V20" s="30">
        <v>0</v>
      </c>
      <c r="W20" s="32">
        <v>0</v>
      </c>
      <c r="X20" s="30">
        <f>+Q20</f>
        <v>145512.22</v>
      </c>
      <c r="Y20" s="30">
        <v>100</v>
      </c>
      <c r="Z20" s="30">
        <v>100</v>
      </c>
      <c r="AA20" s="30">
        <f t="shared" si="0"/>
        <v>145512.22</v>
      </c>
      <c r="AB20" s="33">
        <v>1</v>
      </c>
      <c r="AC20" s="33">
        <v>1</v>
      </c>
      <c r="AD20" s="33"/>
    </row>
    <row r="21" spans="2:30" ht="20.399999999999999" x14ac:dyDescent="0.2">
      <c r="B21" s="26">
        <v>19</v>
      </c>
      <c r="C21" s="45" t="s">
        <v>36</v>
      </c>
      <c r="D21" s="55"/>
      <c r="E21" s="26" t="s">
        <v>50</v>
      </c>
      <c r="F21" s="27" t="s">
        <v>69</v>
      </c>
      <c r="G21" s="27" t="s">
        <v>84</v>
      </c>
      <c r="H21" s="28" t="s">
        <v>408</v>
      </c>
      <c r="I21" s="28" t="s">
        <v>409</v>
      </c>
      <c r="J21" s="27" t="s">
        <v>91</v>
      </c>
      <c r="K21" s="27" t="s">
        <v>96</v>
      </c>
      <c r="L21" s="28" t="s">
        <v>417</v>
      </c>
      <c r="M21" s="26" t="s">
        <v>411</v>
      </c>
      <c r="N21" s="28" t="s">
        <v>411</v>
      </c>
      <c r="O21" s="27" t="s">
        <v>108</v>
      </c>
      <c r="P21" s="27" t="s">
        <v>122</v>
      </c>
      <c r="Q21" s="8">
        <v>180924.53</v>
      </c>
      <c r="R21" s="34">
        <v>180125.95</v>
      </c>
      <c r="S21" s="30">
        <v>0</v>
      </c>
      <c r="T21" s="31" t="s">
        <v>412</v>
      </c>
      <c r="U21" s="30">
        <v>0</v>
      </c>
      <c r="V21" s="30">
        <v>0</v>
      </c>
      <c r="W21" s="32">
        <v>0</v>
      </c>
      <c r="X21" s="30">
        <v>180125.95</v>
      </c>
      <c r="Y21" s="30">
        <v>100</v>
      </c>
      <c r="Z21" s="30">
        <v>100</v>
      </c>
      <c r="AA21" s="30">
        <f t="shared" si="0"/>
        <v>180125.95</v>
      </c>
      <c r="AB21" s="33">
        <v>1</v>
      </c>
      <c r="AC21" s="33">
        <v>1</v>
      </c>
      <c r="AD21" s="33"/>
    </row>
    <row r="22" spans="2:30" ht="20.399999999999999" x14ac:dyDescent="0.2">
      <c r="B22" s="26">
        <v>21</v>
      </c>
      <c r="C22" s="45" t="s">
        <v>36</v>
      </c>
      <c r="D22" s="55"/>
      <c r="E22" s="26" t="s">
        <v>51</v>
      </c>
      <c r="F22" s="27" t="s">
        <v>70</v>
      </c>
      <c r="G22" s="27" t="s">
        <v>85</v>
      </c>
      <c r="H22" s="28" t="s">
        <v>89</v>
      </c>
      <c r="I22" s="28" t="s">
        <v>89</v>
      </c>
      <c r="J22" s="27" t="s">
        <v>89</v>
      </c>
      <c r="K22" s="27" t="s">
        <v>89</v>
      </c>
      <c r="L22" s="28" t="s">
        <v>413</v>
      </c>
      <c r="M22" s="26" t="s">
        <v>411</v>
      </c>
      <c r="N22" s="28" t="s">
        <v>411</v>
      </c>
      <c r="O22" s="27" t="s">
        <v>418</v>
      </c>
      <c r="P22" s="27" t="s">
        <v>323</v>
      </c>
      <c r="Q22" s="8">
        <v>321107.86</v>
      </c>
      <c r="R22" s="34" t="s">
        <v>89</v>
      </c>
      <c r="S22" s="30">
        <v>0</v>
      </c>
      <c r="T22" s="31" t="s">
        <v>412</v>
      </c>
      <c r="U22" s="30">
        <v>0</v>
      </c>
      <c r="V22" s="30">
        <v>0</v>
      </c>
      <c r="W22" s="32">
        <v>0</v>
      </c>
      <c r="X22" s="30">
        <v>197605.41</v>
      </c>
      <c r="Y22" s="30">
        <v>100</v>
      </c>
      <c r="Z22" s="30">
        <v>100</v>
      </c>
      <c r="AA22" s="30">
        <f t="shared" si="0"/>
        <v>197605.41</v>
      </c>
      <c r="AB22" s="33">
        <v>1</v>
      </c>
      <c r="AC22" s="33">
        <v>1</v>
      </c>
      <c r="AD22" s="33"/>
    </row>
    <row r="23" spans="2:30" ht="30.6" x14ac:dyDescent="0.2">
      <c r="B23" s="26">
        <v>22</v>
      </c>
      <c r="C23" s="45" t="s">
        <v>36</v>
      </c>
      <c r="D23" s="55"/>
      <c r="E23" s="26" t="s">
        <v>52</v>
      </c>
      <c r="F23" s="27" t="s">
        <v>71</v>
      </c>
      <c r="G23" s="27" t="s">
        <v>86</v>
      </c>
      <c r="H23" s="28" t="s">
        <v>408</v>
      </c>
      <c r="I23" s="28" t="s">
        <v>409</v>
      </c>
      <c r="J23" s="27" t="s">
        <v>92</v>
      </c>
      <c r="K23" s="27" t="s">
        <v>97</v>
      </c>
      <c r="L23" s="28" t="s">
        <v>109</v>
      </c>
      <c r="M23" s="26" t="s">
        <v>411</v>
      </c>
      <c r="N23" s="28" t="s">
        <v>411</v>
      </c>
      <c r="O23" s="27" t="s">
        <v>109</v>
      </c>
      <c r="P23" s="27" t="s">
        <v>123</v>
      </c>
      <c r="Q23" s="8">
        <v>123080.01</v>
      </c>
      <c r="R23" s="8">
        <v>122419</v>
      </c>
      <c r="S23" s="30">
        <v>0</v>
      </c>
      <c r="T23" s="31" t="s">
        <v>412</v>
      </c>
      <c r="U23" s="30">
        <v>0</v>
      </c>
      <c r="V23" s="30">
        <v>0</v>
      </c>
      <c r="W23" s="32">
        <v>0</v>
      </c>
      <c r="X23" s="30">
        <v>107991.82</v>
      </c>
      <c r="Y23" s="30">
        <v>100</v>
      </c>
      <c r="Z23" s="30">
        <v>100</v>
      </c>
      <c r="AA23" s="30">
        <f t="shared" si="0"/>
        <v>107991.82</v>
      </c>
      <c r="AB23" s="33">
        <v>1</v>
      </c>
      <c r="AC23" s="33">
        <v>1</v>
      </c>
      <c r="AD23" s="33"/>
    </row>
    <row r="24" spans="2:30" ht="30.6" x14ac:dyDescent="0.2">
      <c r="B24" s="26">
        <v>23</v>
      </c>
      <c r="C24" s="45" t="s">
        <v>36</v>
      </c>
      <c r="D24" s="55"/>
      <c r="E24" s="26" t="s">
        <v>53</v>
      </c>
      <c r="F24" s="27" t="s">
        <v>72</v>
      </c>
      <c r="G24" s="27" t="s">
        <v>81</v>
      </c>
      <c r="H24" s="28" t="s">
        <v>89</v>
      </c>
      <c r="I24" s="28" t="s">
        <v>89</v>
      </c>
      <c r="J24" s="27" t="s">
        <v>89</v>
      </c>
      <c r="K24" s="27" t="s">
        <v>89</v>
      </c>
      <c r="L24" s="28" t="s">
        <v>413</v>
      </c>
      <c r="M24" s="26" t="s">
        <v>411</v>
      </c>
      <c r="N24" s="28" t="s">
        <v>411</v>
      </c>
      <c r="O24" s="27" t="s">
        <v>110</v>
      </c>
      <c r="P24" s="27" t="s">
        <v>122</v>
      </c>
      <c r="Q24" s="8">
        <v>99403.16</v>
      </c>
      <c r="R24" s="34" t="s">
        <v>89</v>
      </c>
      <c r="S24" s="30">
        <v>0</v>
      </c>
      <c r="T24" s="31" t="s">
        <v>412</v>
      </c>
      <c r="U24" s="30">
        <v>0</v>
      </c>
      <c r="V24" s="30">
        <v>0</v>
      </c>
      <c r="W24" s="32">
        <v>0</v>
      </c>
      <c r="X24" s="30">
        <v>75458</v>
      </c>
      <c r="Y24" s="30">
        <v>100</v>
      </c>
      <c r="Z24" s="30">
        <v>100</v>
      </c>
      <c r="AA24" s="30">
        <f t="shared" si="0"/>
        <v>75458</v>
      </c>
      <c r="AB24" s="33">
        <v>1</v>
      </c>
      <c r="AC24" s="33">
        <v>1</v>
      </c>
      <c r="AD24" s="33"/>
    </row>
    <row r="25" spans="2:30" ht="20.399999999999999" x14ac:dyDescent="0.2">
      <c r="B25" s="26">
        <v>24</v>
      </c>
      <c r="C25" s="45" t="s">
        <v>36</v>
      </c>
      <c r="D25" s="55"/>
      <c r="E25" s="26" t="s">
        <v>54</v>
      </c>
      <c r="F25" s="27" t="s">
        <v>73</v>
      </c>
      <c r="G25" s="27" t="s">
        <v>87</v>
      </c>
      <c r="H25" s="28" t="s">
        <v>408</v>
      </c>
      <c r="I25" s="28" t="s">
        <v>409</v>
      </c>
      <c r="J25" s="27" t="s">
        <v>93</v>
      </c>
      <c r="K25" s="27" t="s">
        <v>98</v>
      </c>
      <c r="L25" s="28" t="s">
        <v>419</v>
      </c>
      <c r="M25" s="26" t="s">
        <v>411</v>
      </c>
      <c r="N25" s="28" t="s">
        <v>411</v>
      </c>
      <c r="O25" s="27" t="s">
        <v>419</v>
      </c>
      <c r="P25" s="27" t="s">
        <v>230</v>
      </c>
      <c r="Q25" s="8">
        <v>80688.850000000006</v>
      </c>
      <c r="R25" s="8">
        <v>80349.02</v>
      </c>
      <c r="S25" s="30">
        <v>0</v>
      </c>
      <c r="T25" s="31" t="s">
        <v>412</v>
      </c>
      <c r="U25" s="30">
        <v>0</v>
      </c>
      <c r="V25" s="30">
        <v>0</v>
      </c>
      <c r="W25" s="32">
        <v>0</v>
      </c>
      <c r="X25" s="30">
        <v>80349.02</v>
      </c>
      <c r="Y25" s="30">
        <v>100</v>
      </c>
      <c r="Z25" s="30">
        <v>100</v>
      </c>
      <c r="AA25" s="30">
        <f t="shared" si="0"/>
        <v>80349.02</v>
      </c>
      <c r="AB25" s="33">
        <v>1</v>
      </c>
      <c r="AC25" s="33">
        <v>1</v>
      </c>
      <c r="AD25" s="33"/>
    </row>
    <row r="26" spans="2:30" ht="20.399999999999999" x14ac:dyDescent="0.2">
      <c r="B26" s="26">
        <v>25</v>
      </c>
      <c r="C26" s="45" t="s">
        <v>36</v>
      </c>
      <c r="D26" s="55"/>
      <c r="E26" s="26" t="s">
        <v>55</v>
      </c>
      <c r="F26" s="27" t="s">
        <v>74</v>
      </c>
      <c r="G26" s="27" t="s">
        <v>81</v>
      </c>
      <c r="H26" s="28" t="s">
        <v>89</v>
      </c>
      <c r="I26" s="28" t="s">
        <v>89</v>
      </c>
      <c r="J26" s="27" t="s">
        <v>89</v>
      </c>
      <c r="K26" s="27" t="s">
        <v>89</v>
      </c>
      <c r="L26" s="28" t="s">
        <v>413</v>
      </c>
      <c r="M26" s="26" t="s">
        <v>411</v>
      </c>
      <c r="N26" s="28" t="s">
        <v>411</v>
      </c>
      <c r="O26" s="27" t="s">
        <v>323</v>
      </c>
      <c r="P26" s="27" t="s">
        <v>326</v>
      </c>
      <c r="Q26" s="8">
        <v>103056.77</v>
      </c>
      <c r="R26" s="34" t="s">
        <v>89</v>
      </c>
      <c r="S26" s="30">
        <v>0</v>
      </c>
      <c r="T26" s="31" t="s">
        <v>412</v>
      </c>
      <c r="U26" s="30">
        <v>0</v>
      </c>
      <c r="V26" s="30">
        <v>0</v>
      </c>
      <c r="W26" s="32">
        <v>0</v>
      </c>
      <c r="X26" s="30">
        <v>99231.18</v>
      </c>
      <c r="Y26" s="30">
        <v>100</v>
      </c>
      <c r="Z26" s="30">
        <v>100</v>
      </c>
      <c r="AA26" s="30">
        <f t="shared" si="0"/>
        <v>99231.18</v>
      </c>
      <c r="AB26" s="33">
        <v>1</v>
      </c>
      <c r="AC26" s="33">
        <v>1</v>
      </c>
      <c r="AD26" s="33"/>
    </row>
    <row r="27" spans="2:30" s="46" customFormat="1" ht="10.199999999999999" x14ac:dyDescent="0.2">
      <c r="B27" s="62" t="s">
        <v>4</v>
      </c>
      <c r="C27" s="62"/>
      <c r="D27" s="62"/>
      <c r="E27" s="62"/>
      <c r="F27" s="62"/>
      <c r="G27" s="62"/>
      <c r="H27" s="47"/>
      <c r="I27" s="47"/>
      <c r="J27" s="48"/>
      <c r="K27" s="49"/>
      <c r="L27" s="47"/>
      <c r="M27" s="49"/>
      <c r="N27" s="50"/>
      <c r="O27" s="48"/>
      <c r="P27" s="48"/>
      <c r="Q27" s="51">
        <f>SUM(Q8:Q26)</f>
        <v>2845189.65</v>
      </c>
      <c r="R27" s="51">
        <f>SUM(R8:R26)</f>
        <v>1102196.1400000001</v>
      </c>
      <c r="S27" s="51">
        <f>SUM(S8:S26)</f>
        <v>30</v>
      </c>
      <c r="T27" s="48"/>
      <c r="U27" s="51">
        <f>SUM(U8:U26)</f>
        <v>0</v>
      </c>
      <c r="V27" s="51">
        <f>SUM(V8:V26)</f>
        <v>0</v>
      </c>
      <c r="W27" s="52"/>
      <c r="X27" s="51"/>
      <c r="Y27" s="51"/>
      <c r="Z27" s="51"/>
      <c r="AA27" s="51">
        <f>SUM(AA8:AA26)</f>
        <v>2401427.0300000003</v>
      </c>
      <c r="AB27" s="53"/>
      <c r="AC27" s="53"/>
      <c r="AD27" s="53"/>
    </row>
    <row r="28" spans="2:30" ht="10.199999999999999" x14ac:dyDescent="0.2">
      <c r="B28" s="7"/>
      <c r="C28" s="7"/>
      <c r="D28" s="7"/>
      <c r="E28" s="7"/>
      <c r="F28" s="7"/>
      <c r="G28" s="7"/>
      <c r="H28" s="28"/>
      <c r="I28" s="28"/>
      <c r="J28" s="31"/>
      <c r="K28" s="26"/>
      <c r="L28" s="28"/>
      <c r="M28" s="26"/>
      <c r="N28" s="35"/>
      <c r="O28" s="31"/>
      <c r="P28" s="31"/>
      <c r="Q28" s="30"/>
      <c r="R28" s="30"/>
      <c r="S28" s="30"/>
      <c r="T28" s="31"/>
      <c r="U28" s="30"/>
      <c r="V28" s="30"/>
      <c r="W28" s="32"/>
      <c r="X28" s="30"/>
      <c r="Y28" s="30"/>
      <c r="Z28" s="30"/>
      <c r="AA28" s="30"/>
      <c r="AB28" s="33"/>
      <c r="AC28" s="33"/>
      <c r="AD28" s="33"/>
    </row>
    <row r="29" spans="2:30" ht="21.6" x14ac:dyDescent="0.3">
      <c r="B29" s="7">
        <v>1</v>
      </c>
      <c r="C29" s="7" t="s">
        <v>343</v>
      </c>
      <c r="D29" s="36"/>
      <c r="E29" s="26" t="s">
        <v>350</v>
      </c>
      <c r="F29" s="27" t="s">
        <v>124</v>
      </c>
      <c r="G29" s="27" t="s">
        <v>147</v>
      </c>
      <c r="H29" s="28" t="s">
        <v>89</v>
      </c>
      <c r="I29" s="28" t="s">
        <v>89</v>
      </c>
      <c r="J29" s="1" t="s">
        <v>89</v>
      </c>
      <c r="K29" s="11" t="s">
        <v>89</v>
      </c>
      <c r="L29" s="11" t="s">
        <v>89</v>
      </c>
      <c r="M29" s="11" t="s">
        <v>411</v>
      </c>
      <c r="N29" s="11" t="s">
        <v>411</v>
      </c>
      <c r="O29" s="12" t="s">
        <v>449</v>
      </c>
      <c r="P29" s="1" t="s">
        <v>251</v>
      </c>
      <c r="Q29" s="58">
        <v>764124.3</v>
      </c>
      <c r="R29" s="14" t="s">
        <v>89</v>
      </c>
      <c r="S29" s="30">
        <v>0</v>
      </c>
      <c r="T29" s="10" t="s">
        <v>412</v>
      </c>
      <c r="U29" s="15">
        <v>0</v>
      </c>
      <c r="V29" s="15">
        <v>0</v>
      </c>
      <c r="W29" s="15">
        <v>0</v>
      </c>
      <c r="X29" s="15">
        <f>+Q29</f>
        <v>764124.3</v>
      </c>
      <c r="Y29" s="15">
        <v>100</v>
      </c>
      <c r="Z29" s="15">
        <v>100</v>
      </c>
      <c r="AA29" s="15">
        <f>+X29</f>
        <v>764124.3</v>
      </c>
      <c r="AB29" s="10">
        <v>100</v>
      </c>
      <c r="AC29" s="10">
        <v>100</v>
      </c>
      <c r="AD29" s="32">
        <v>45492</v>
      </c>
    </row>
    <row r="30" spans="2:30" ht="30.6" x14ac:dyDescent="0.3">
      <c r="B30" s="7">
        <v>2</v>
      </c>
      <c r="C30" s="7" t="s">
        <v>343</v>
      </c>
      <c r="D30" s="36"/>
      <c r="E30" s="26" t="s">
        <v>351</v>
      </c>
      <c r="F30" s="27" t="s">
        <v>125</v>
      </c>
      <c r="G30" s="27" t="s">
        <v>147</v>
      </c>
      <c r="H30" s="28" t="s">
        <v>89</v>
      </c>
      <c r="I30" s="28" t="s">
        <v>89</v>
      </c>
      <c r="J30" s="37" t="s">
        <v>166</v>
      </c>
      <c r="K30" s="37" t="s">
        <v>186</v>
      </c>
      <c r="L30" s="28"/>
      <c r="M30" s="26" t="s">
        <v>411</v>
      </c>
      <c r="N30" s="11" t="s">
        <v>411</v>
      </c>
      <c r="O30" s="38" t="s">
        <v>116</v>
      </c>
      <c r="P30" s="8" t="s">
        <v>234</v>
      </c>
      <c r="Q30" s="8">
        <v>509416.2</v>
      </c>
      <c r="R30" s="39">
        <v>507725.53</v>
      </c>
      <c r="S30" s="30">
        <v>152317.66</v>
      </c>
      <c r="T30" s="31" t="s">
        <v>441</v>
      </c>
      <c r="U30" s="30">
        <v>0</v>
      </c>
      <c r="V30" s="30">
        <v>0</v>
      </c>
      <c r="W30" s="32">
        <v>0</v>
      </c>
      <c r="X30" s="58">
        <v>507725.53</v>
      </c>
      <c r="Y30" s="30">
        <v>100</v>
      </c>
      <c r="Z30" s="30">
        <v>100</v>
      </c>
      <c r="AA30" s="30">
        <f>+X30</f>
        <v>507725.53</v>
      </c>
      <c r="AB30" s="33">
        <v>1</v>
      </c>
      <c r="AC30" s="33">
        <v>1</v>
      </c>
      <c r="AD30" s="32">
        <v>45492</v>
      </c>
    </row>
    <row r="31" spans="2:30" ht="20.399999999999999" x14ac:dyDescent="0.2">
      <c r="B31" s="7">
        <v>3</v>
      </c>
      <c r="C31" s="7" t="s">
        <v>343</v>
      </c>
      <c r="D31" s="36"/>
      <c r="E31" s="26" t="s">
        <v>352</v>
      </c>
      <c r="F31" s="27" t="s">
        <v>126</v>
      </c>
      <c r="G31" s="27" t="s">
        <v>148</v>
      </c>
      <c r="H31" s="28" t="s">
        <v>408</v>
      </c>
      <c r="I31" s="28" t="s">
        <v>409</v>
      </c>
      <c r="J31" s="37" t="s">
        <v>297</v>
      </c>
      <c r="K31" s="37" t="s">
        <v>420</v>
      </c>
      <c r="L31" s="28" t="s">
        <v>421</v>
      </c>
      <c r="M31" s="26" t="s">
        <v>411</v>
      </c>
      <c r="N31" s="28" t="s">
        <v>411</v>
      </c>
      <c r="O31" s="38" t="s">
        <v>211</v>
      </c>
      <c r="P31" s="8" t="s">
        <v>235</v>
      </c>
      <c r="Q31" s="8">
        <v>182958.45</v>
      </c>
      <c r="R31" s="39">
        <v>176958.58</v>
      </c>
      <c r="S31" s="30">
        <v>0</v>
      </c>
      <c r="T31" s="31" t="s">
        <v>412</v>
      </c>
      <c r="U31" s="30">
        <v>0</v>
      </c>
      <c r="V31" s="30">
        <v>0</v>
      </c>
      <c r="W31" s="32">
        <v>0</v>
      </c>
      <c r="X31" s="30">
        <v>176958.59</v>
      </c>
      <c r="Y31" s="30">
        <v>100</v>
      </c>
      <c r="Z31" s="30">
        <v>100</v>
      </c>
      <c r="AA31" s="30">
        <f>+X31</f>
        <v>176958.59</v>
      </c>
      <c r="AB31" s="33">
        <v>1</v>
      </c>
      <c r="AC31" s="33">
        <v>1</v>
      </c>
      <c r="AD31" s="32">
        <v>224</v>
      </c>
    </row>
    <row r="32" spans="2:30" ht="20.399999999999999" x14ac:dyDescent="0.2">
      <c r="B32" s="7">
        <v>4</v>
      </c>
      <c r="C32" s="7" t="s">
        <v>343</v>
      </c>
      <c r="D32" s="36"/>
      <c r="E32" s="26" t="s">
        <v>353</v>
      </c>
      <c r="F32" s="27" t="s">
        <v>127</v>
      </c>
      <c r="G32" s="27" t="s">
        <v>77</v>
      </c>
      <c r="H32" s="28" t="s">
        <v>408</v>
      </c>
      <c r="I32" s="28" t="s">
        <v>409</v>
      </c>
      <c r="J32" s="37" t="s">
        <v>168</v>
      </c>
      <c r="K32" s="37" t="s">
        <v>187</v>
      </c>
      <c r="L32" s="28" t="s">
        <v>422</v>
      </c>
      <c r="M32" s="26" t="s">
        <v>411</v>
      </c>
      <c r="N32" s="28" t="s">
        <v>411</v>
      </c>
      <c r="O32" s="38" t="s">
        <v>212</v>
      </c>
      <c r="P32" s="8" t="s">
        <v>236</v>
      </c>
      <c r="Q32" s="8">
        <v>192478.31</v>
      </c>
      <c r="R32" s="37">
        <v>191892.14</v>
      </c>
      <c r="S32" s="30">
        <v>0</v>
      </c>
      <c r="T32" s="31" t="s">
        <v>412</v>
      </c>
      <c r="U32" s="30">
        <v>0</v>
      </c>
      <c r="V32" s="30">
        <v>0</v>
      </c>
      <c r="W32" s="32">
        <v>0</v>
      </c>
      <c r="X32" s="30">
        <v>191892.14</v>
      </c>
      <c r="Y32" s="30">
        <v>100</v>
      </c>
      <c r="Z32" s="30">
        <v>100</v>
      </c>
      <c r="AA32" s="30">
        <f t="shared" ref="AA32:AA68" si="1">+X32</f>
        <v>191892.14</v>
      </c>
      <c r="AB32" s="33">
        <v>1</v>
      </c>
      <c r="AC32" s="33">
        <v>1</v>
      </c>
      <c r="AD32" s="32">
        <v>33.479999999999997</v>
      </c>
    </row>
    <row r="33" spans="2:30" ht="20.399999999999999" x14ac:dyDescent="0.2">
      <c r="B33" s="7">
        <v>5</v>
      </c>
      <c r="C33" s="7" t="s">
        <v>343</v>
      </c>
      <c r="D33" s="36"/>
      <c r="E33" s="26" t="s">
        <v>354</v>
      </c>
      <c r="F33" s="27" t="s">
        <v>128</v>
      </c>
      <c r="G33" s="27" t="s">
        <v>79</v>
      </c>
      <c r="H33" s="28" t="s">
        <v>423</v>
      </c>
      <c r="I33" s="28" t="s">
        <v>409</v>
      </c>
      <c r="J33" s="37" t="s">
        <v>93</v>
      </c>
      <c r="K33" s="37" t="s">
        <v>188</v>
      </c>
      <c r="L33" s="28" t="s">
        <v>424</v>
      </c>
      <c r="M33" s="26" t="s">
        <v>411</v>
      </c>
      <c r="N33" s="28" t="s">
        <v>411</v>
      </c>
      <c r="O33" s="38" t="s">
        <v>213</v>
      </c>
      <c r="P33" s="27" t="s">
        <v>237</v>
      </c>
      <c r="Q33" s="8">
        <v>1016351.62</v>
      </c>
      <c r="R33" s="39">
        <v>962886.55</v>
      </c>
      <c r="S33" s="30">
        <v>288865.96000000002</v>
      </c>
      <c r="T33" s="31" t="s">
        <v>425</v>
      </c>
      <c r="U33" s="30">
        <v>53465.07</v>
      </c>
      <c r="V33" s="30">
        <v>0</v>
      </c>
      <c r="W33" s="32">
        <v>0</v>
      </c>
      <c r="X33" s="30">
        <v>1016351.62</v>
      </c>
      <c r="Y33" s="30">
        <v>100</v>
      </c>
      <c r="Z33" s="30">
        <v>100</v>
      </c>
      <c r="AA33" s="30">
        <f t="shared" si="1"/>
        <v>1016351.62</v>
      </c>
      <c r="AB33" s="33">
        <v>1</v>
      </c>
      <c r="AC33" s="33">
        <v>1</v>
      </c>
      <c r="AD33" s="32">
        <v>4888</v>
      </c>
    </row>
    <row r="34" spans="2:30" ht="40.799999999999997" x14ac:dyDescent="0.2">
      <c r="B34" s="7">
        <v>6</v>
      </c>
      <c r="C34" s="7" t="s">
        <v>343</v>
      </c>
      <c r="D34" s="36"/>
      <c r="E34" s="26" t="s">
        <v>355</v>
      </c>
      <c r="F34" s="27" t="s">
        <v>129</v>
      </c>
      <c r="G34" s="27" t="s">
        <v>79</v>
      </c>
      <c r="H34" s="28" t="s">
        <v>426</v>
      </c>
      <c r="I34" s="28" t="s">
        <v>409</v>
      </c>
      <c r="J34" s="37" t="s">
        <v>169</v>
      </c>
      <c r="K34" s="37" t="s">
        <v>189</v>
      </c>
      <c r="L34" s="28" t="s">
        <v>427</v>
      </c>
      <c r="M34" s="26" t="s">
        <v>411</v>
      </c>
      <c r="N34" s="28" t="s">
        <v>411</v>
      </c>
      <c r="O34" s="38" t="s">
        <v>214</v>
      </c>
      <c r="P34" s="27" t="s">
        <v>238</v>
      </c>
      <c r="Q34" s="8">
        <v>279070.76</v>
      </c>
      <c r="R34" s="39">
        <v>277086.43</v>
      </c>
      <c r="S34" s="30">
        <v>0</v>
      </c>
      <c r="T34" s="31" t="s">
        <v>412</v>
      </c>
      <c r="U34" s="30">
        <v>0</v>
      </c>
      <c r="V34" s="30">
        <v>0</v>
      </c>
      <c r="W34" s="32">
        <v>0</v>
      </c>
      <c r="X34" s="30">
        <v>277086.43</v>
      </c>
      <c r="Y34" s="30">
        <v>100</v>
      </c>
      <c r="Z34" s="30">
        <v>100</v>
      </c>
      <c r="AA34" s="30">
        <f t="shared" si="1"/>
        <v>277086.43</v>
      </c>
      <c r="AB34" s="33">
        <v>1</v>
      </c>
      <c r="AC34" s="33">
        <v>1</v>
      </c>
      <c r="AD34" s="32">
        <v>4888</v>
      </c>
    </row>
    <row r="35" spans="2:30" ht="20.399999999999999" x14ac:dyDescent="0.2">
      <c r="B35" s="7">
        <v>7</v>
      </c>
      <c r="C35" s="7" t="s">
        <v>343</v>
      </c>
      <c r="D35" s="36"/>
      <c r="E35" s="26" t="s">
        <v>356</v>
      </c>
      <c r="F35" s="27" t="s">
        <v>130</v>
      </c>
      <c r="G35" s="27" t="s">
        <v>149</v>
      </c>
      <c r="H35" s="28" t="s">
        <v>89</v>
      </c>
      <c r="I35" s="28" t="s">
        <v>428</v>
      </c>
      <c r="J35" s="37" t="s">
        <v>89</v>
      </c>
      <c r="K35" s="37" t="s">
        <v>413</v>
      </c>
      <c r="L35" s="28" t="s">
        <v>89</v>
      </c>
      <c r="M35" s="26" t="s">
        <v>411</v>
      </c>
      <c r="N35" s="28" t="s">
        <v>411</v>
      </c>
      <c r="O35" s="38" t="s">
        <v>414</v>
      </c>
      <c r="P35" s="27" t="s">
        <v>211</v>
      </c>
      <c r="Q35" s="8">
        <v>192033.64</v>
      </c>
      <c r="R35" s="39">
        <f>+Q35</f>
        <v>192033.64</v>
      </c>
      <c r="S35" s="30">
        <v>0</v>
      </c>
      <c r="T35" s="31" t="s">
        <v>412</v>
      </c>
      <c r="U35" s="30">
        <v>0</v>
      </c>
      <c r="V35" s="30">
        <v>0</v>
      </c>
      <c r="W35" s="32">
        <v>0</v>
      </c>
      <c r="X35" s="30">
        <f>+R35</f>
        <v>192033.64</v>
      </c>
      <c r="Y35" s="30">
        <v>100</v>
      </c>
      <c r="Z35" s="30">
        <v>100</v>
      </c>
      <c r="AA35" s="30">
        <f t="shared" si="1"/>
        <v>192033.64</v>
      </c>
      <c r="AB35" s="33">
        <v>1</v>
      </c>
      <c r="AC35" s="33">
        <v>1</v>
      </c>
      <c r="AD35" s="32">
        <v>1189</v>
      </c>
    </row>
    <row r="36" spans="2:30" ht="20.399999999999999" x14ac:dyDescent="0.2">
      <c r="B36" s="7">
        <v>8</v>
      </c>
      <c r="C36" s="7" t="s">
        <v>343</v>
      </c>
      <c r="D36" s="36"/>
      <c r="E36" s="26" t="s">
        <v>357</v>
      </c>
      <c r="F36" s="27" t="s">
        <v>131</v>
      </c>
      <c r="G36" s="27" t="s">
        <v>150</v>
      </c>
      <c r="H36" s="28" t="s">
        <v>423</v>
      </c>
      <c r="I36" s="28" t="s">
        <v>409</v>
      </c>
      <c r="J36" s="37" t="s">
        <v>170</v>
      </c>
      <c r="K36" s="37" t="s">
        <v>190</v>
      </c>
      <c r="L36" s="28" t="s">
        <v>429</v>
      </c>
      <c r="M36" s="26" t="s">
        <v>411</v>
      </c>
      <c r="N36" s="28" t="s">
        <v>411</v>
      </c>
      <c r="O36" s="38" t="s">
        <v>215</v>
      </c>
      <c r="P36" s="27" t="s">
        <v>239</v>
      </c>
      <c r="Q36" s="8">
        <v>1008381.32</v>
      </c>
      <c r="R36" s="39">
        <v>936826.93</v>
      </c>
      <c r="S36" s="30">
        <v>281048.07</v>
      </c>
      <c r="T36" s="31" t="s">
        <v>430</v>
      </c>
      <c r="U36" s="30">
        <v>71554.39</v>
      </c>
      <c r="V36" s="30">
        <v>0</v>
      </c>
      <c r="W36" s="32">
        <v>0</v>
      </c>
      <c r="X36" s="30">
        <v>1008381.32</v>
      </c>
      <c r="Y36" s="30">
        <v>100</v>
      </c>
      <c r="Z36" s="30">
        <v>100</v>
      </c>
      <c r="AA36" s="30">
        <f t="shared" si="1"/>
        <v>1008381.32</v>
      </c>
      <c r="AB36" s="33">
        <v>1</v>
      </c>
      <c r="AC36" s="33">
        <v>1</v>
      </c>
      <c r="AD36" s="32">
        <v>1186</v>
      </c>
    </row>
    <row r="37" spans="2:30" ht="20.399999999999999" x14ac:dyDescent="0.2">
      <c r="B37" s="7">
        <v>9</v>
      </c>
      <c r="C37" s="7" t="s">
        <v>343</v>
      </c>
      <c r="D37" s="36"/>
      <c r="E37" s="26" t="s">
        <v>358</v>
      </c>
      <c r="F37" s="27" t="s">
        <v>131</v>
      </c>
      <c r="G37" s="27" t="s">
        <v>151</v>
      </c>
      <c r="H37" s="28" t="s">
        <v>408</v>
      </c>
      <c r="I37" s="28" t="s">
        <v>409</v>
      </c>
      <c r="J37" s="37" t="s">
        <v>171</v>
      </c>
      <c r="K37" s="37" t="s">
        <v>191</v>
      </c>
      <c r="L37" s="28" t="s">
        <v>115</v>
      </c>
      <c r="M37" s="26" t="s">
        <v>411</v>
      </c>
      <c r="N37" s="28" t="s">
        <v>411</v>
      </c>
      <c r="O37" s="38" t="s">
        <v>216</v>
      </c>
      <c r="P37" s="38" t="s">
        <v>240</v>
      </c>
      <c r="Q37" s="8">
        <v>339822.95</v>
      </c>
      <c r="R37" s="39">
        <v>321910.3</v>
      </c>
      <c r="S37" s="30">
        <v>96573.09</v>
      </c>
      <c r="T37" s="31" t="s">
        <v>431</v>
      </c>
      <c r="U37" s="30">
        <v>12411.83</v>
      </c>
      <c r="V37" s="30">
        <v>0</v>
      </c>
      <c r="W37" s="32">
        <v>0</v>
      </c>
      <c r="X37" s="30">
        <v>334322.13</v>
      </c>
      <c r="Y37" s="30">
        <v>100</v>
      </c>
      <c r="Z37" s="30">
        <v>100</v>
      </c>
      <c r="AA37" s="30">
        <f t="shared" si="1"/>
        <v>334322.13</v>
      </c>
      <c r="AB37" s="33">
        <v>1</v>
      </c>
      <c r="AC37" s="33">
        <v>1</v>
      </c>
      <c r="AD37" s="32">
        <v>313</v>
      </c>
    </row>
    <row r="38" spans="2:30" ht="20.399999999999999" x14ac:dyDescent="0.2">
      <c r="B38" s="7">
        <v>10</v>
      </c>
      <c r="C38" s="7" t="s">
        <v>343</v>
      </c>
      <c r="D38" s="36"/>
      <c r="E38" s="26" t="s">
        <v>359</v>
      </c>
      <c r="F38" s="27" t="s">
        <v>131</v>
      </c>
      <c r="G38" s="27" t="s">
        <v>152</v>
      </c>
      <c r="H38" s="28" t="s">
        <v>423</v>
      </c>
      <c r="I38" s="28" t="s">
        <v>409</v>
      </c>
      <c r="J38" s="37" t="s">
        <v>172</v>
      </c>
      <c r="K38" s="37" t="s">
        <v>192</v>
      </c>
      <c r="L38" s="28" t="s">
        <v>105</v>
      </c>
      <c r="M38" s="26" t="s">
        <v>411</v>
      </c>
      <c r="N38" s="28" t="s">
        <v>411</v>
      </c>
      <c r="O38" s="38" t="s">
        <v>217</v>
      </c>
      <c r="P38" s="27" t="s">
        <v>110</v>
      </c>
      <c r="Q38" s="8">
        <v>1877918.98</v>
      </c>
      <c r="R38" s="39">
        <v>1544923.4</v>
      </c>
      <c r="S38" s="30">
        <v>463477.02</v>
      </c>
      <c r="T38" s="31" t="s">
        <v>432</v>
      </c>
      <c r="U38" s="30">
        <v>332995.58</v>
      </c>
      <c r="V38" s="30">
        <v>0</v>
      </c>
      <c r="W38" s="32">
        <v>0</v>
      </c>
      <c r="X38" s="30">
        <v>1877918.99</v>
      </c>
      <c r="Y38" s="30">
        <v>100</v>
      </c>
      <c r="Z38" s="30">
        <v>100</v>
      </c>
      <c r="AA38" s="30">
        <f t="shared" si="1"/>
        <v>1877918.99</v>
      </c>
      <c r="AB38" s="33">
        <v>1</v>
      </c>
      <c r="AC38" s="33">
        <v>1</v>
      </c>
      <c r="AD38" s="32">
        <v>884</v>
      </c>
    </row>
    <row r="39" spans="2:30" ht="20.399999999999999" x14ac:dyDescent="0.2">
      <c r="B39" s="7">
        <v>11</v>
      </c>
      <c r="C39" s="7" t="s">
        <v>343</v>
      </c>
      <c r="D39" s="36"/>
      <c r="E39" s="26" t="s">
        <v>360</v>
      </c>
      <c r="F39" s="27" t="s">
        <v>131</v>
      </c>
      <c r="G39" s="27" t="s">
        <v>153</v>
      </c>
      <c r="H39" s="28" t="s">
        <v>423</v>
      </c>
      <c r="I39" s="28" t="s">
        <v>409</v>
      </c>
      <c r="J39" s="37" t="s">
        <v>173</v>
      </c>
      <c r="K39" s="37" t="s">
        <v>193</v>
      </c>
      <c r="L39" s="28" t="s">
        <v>433</v>
      </c>
      <c r="M39" s="26" t="s">
        <v>411</v>
      </c>
      <c r="N39" s="28" t="s">
        <v>411</v>
      </c>
      <c r="O39" s="38" t="s">
        <v>218</v>
      </c>
      <c r="P39" s="27" t="s">
        <v>241</v>
      </c>
      <c r="Q39" s="8">
        <v>938381.29</v>
      </c>
      <c r="R39" s="39">
        <v>908836.9</v>
      </c>
      <c r="S39" s="30">
        <v>272651.07</v>
      </c>
      <c r="T39" s="31" t="s">
        <v>434</v>
      </c>
      <c r="U39" s="30">
        <v>29544.39</v>
      </c>
      <c r="V39" s="30">
        <v>0</v>
      </c>
      <c r="W39" s="32">
        <v>0</v>
      </c>
      <c r="X39" s="30">
        <v>938381.29</v>
      </c>
      <c r="Y39" s="30">
        <v>100</v>
      </c>
      <c r="Z39" s="30">
        <v>100</v>
      </c>
      <c r="AA39" s="30">
        <f t="shared" si="1"/>
        <v>938381.29</v>
      </c>
      <c r="AB39" s="33">
        <v>1</v>
      </c>
      <c r="AC39" s="33">
        <v>1</v>
      </c>
      <c r="AD39" s="32">
        <v>342</v>
      </c>
    </row>
    <row r="40" spans="2:30" ht="20.399999999999999" x14ac:dyDescent="0.2">
      <c r="B40" s="7">
        <v>12</v>
      </c>
      <c r="C40" s="7" t="s">
        <v>343</v>
      </c>
      <c r="D40" s="36"/>
      <c r="E40" s="26" t="s">
        <v>361</v>
      </c>
      <c r="F40" s="27" t="s">
        <v>131</v>
      </c>
      <c r="G40" s="27" t="s">
        <v>154</v>
      </c>
      <c r="H40" s="28" t="s">
        <v>408</v>
      </c>
      <c r="I40" s="28" t="s">
        <v>409</v>
      </c>
      <c r="J40" s="37" t="s">
        <v>174</v>
      </c>
      <c r="K40" s="37" t="s">
        <v>194</v>
      </c>
      <c r="L40" s="28" t="s">
        <v>435</v>
      </c>
      <c r="M40" s="26" t="s">
        <v>411</v>
      </c>
      <c r="N40" s="28" t="s">
        <v>411</v>
      </c>
      <c r="O40" s="38" t="s">
        <v>219</v>
      </c>
      <c r="P40" s="27" t="s">
        <v>242</v>
      </c>
      <c r="Q40" s="8">
        <v>196448.97</v>
      </c>
      <c r="R40" s="39">
        <v>646373.51</v>
      </c>
      <c r="S40" s="30">
        <v>192472.55</v>
      </c>
      <c r="T40" s="31" t="s">
        <v>225</v>
      </c>
      <c r="U40" s="30">
        <v>0</v>
      </c>
      <c r="V40" s="30">
        <v>0</v>
      </c>
      <c r="W40" s="32">
        <v>0</v>
      </c>
      <c r="X40" s="30">
        <v>192472.55</v>
      </c>
      <c r="Y40" s="30">
        <v>100</v>
      </c>
      <c r="Z40" s="30">
        <v>100</v>
      </c>
      <c r="AA40" s="30">
        <f t="shared" si="1"/>
        <v>192472.55</v>
      </c>
      <c r="AB40" s="33">
        <v>1</v>
      </c>
      <c r="AC40" s="33">
        <v>1</v>
      </c>
      <c r="AD40" s="32">
        <v>642</v>
      </c>
    </row>
    <row r="41" spans="2:30" ht="20.399999999999999" x14ac:dyDescent="0.3">
      <c r="B41" s="7">
        <v>13</v>
      </c>
      <c r="C41" s="7" t="s">
        <v>343</v>
      </c>
      <c r="D41" s="36"/>
      <c r="E41" s="26" t="s">
        <v>362</v>
      </c>
      <c r="F41" s="27" t="s">
        <v>131</v>
      </c>
      <c r="G41" s="27" t="s">
        <v>152</v>
      </c>
      <c r="H41" s="28" t="s">
        <v>426</v>
      </c>
      <c r="I41" s="28" t="s">
        <v>409</v>
      </c>
      <c r="J41" s="37" t="s">
        <v>93</v>
      </c>
      <c r="K41" s="37" t="s">
        <v>195</v>
      </c>
      <c r="L41" s="28" t="s">
        <v>436</v>
      </c>
      <c r="M41" s="26" t="s">
        <v>411</v>
      </c>
      <c r="N41" s="28" t="s">
        <v>411</v>
      </c>
      <c r="O41" s="38" t="s">
        <v>220</v>
      </c>
      <c r="P41" s="27" t="s">
        <v>243</v>
      </c>
      <c r="Q41" s="8">
        <v>701091.74</v>
      </c>
      <c r="R41" s="39">
        <v>690138.38</v>
      </c>
      <c r="S41" s="30">
        <v>207041.51</v>
      </c>
      <c r="T41" s="31" t="s">
        <v>104</v>
      </c>
      <c r="U41" s="58">
        <v>10953.36</v>
      </c>
      <c r="V41" s="30">
        <v>0</v>
      </c>
      <c r="W41" s="32">
        <v>0</v>
      </c>
      <c r="X41" s="30">
        <f>+R41+U41</f>
        <v>701091.74</v>
      </c>
      <c r="Y41" s="30">
        <v>100</v>
      </c>
      <c r="Z41" s="30">
        <v>100</v>
      </c>
      <c r="AA41" s="30">
        <f t="shared" si="1"/>
        <v>701091.74</v>
      </c>
      <c r="AB41" s="33">
        <v>1</v>
      </c>
      <c r="AC41" s="33">
        <v>1</v>
      </c>
      <c r="AD41" s="32">
        <v>642</v>
      </c>
    </row>
    <row r="42" spans="2:30" ht="20.399999999999999" x14ac:dyDescent="0.2">
      <c r="B42" s="7">
        <v>14</v>
      </c>
      <c r="C42" s="7" t="s">
        <v>343</v>
      </c>
      <c r="D42" s="36"/>
      <c r="E42" s="26" t="s">
        <v>363</v>
      </c>
      <c r="F42" s="27" t="s">
        <v>131</v>
      </c>
      <c r="G42" s="27" t="s">
        <v>79</v>
      </c>
      <c r="H42" s="28" t="s">
        <v>408</v>
      </c>
      <c r="I42" s="28" t="s">
        <v>409</v>
      </c>
      <c r="J42" s="37" t="s">
        <v>174</v>
      </c>
      <c r="K42" s="37" t="s">
        <v>194</v>
      </c>
      <c r="L42" s="28" t="s">
        <v>435</v>
      </c>
      <c r="M42" s="26" t="s">
        <v>411</v>
      </c>
      <c r="N42" s="28" t="s">
        <v>411</v>
      </c>
      <c r="O42" s="38" t="s">
        <v>219</v>
      </c>
      <c r="P42" s="27" t="s">
        <v>242</v>
      </c>
      <c r="Q42" s="8">
        <v>150746.03</v>
      </c>
      <c r="R42" s="39">
        <v>646373.51</v>
      </c>
      <c r="S42" s="30">
        <v>45205.63</v>
      </c>
      <c r="T42" s="31" t="s">
        <v>225</v>
      </c>
      <c r="U42" s="30">
        <v>0</v>
      </c>
      <c r="V42" s="30">
        <v>0</v>
      </c>
      <c r="W42" s="32">
        <v>0</v>
      </c>
      <c r="X42" s="30">
        <f t="shared" ref="X42:X65" si="2">+R42+U42</f>
        <v>646373.51</v>
      </c>
      <c r="Y42" s="30">
        <v>100</v>
      </c>
      <c r="Z42" s="30">
        <v>100</v>
      </c>
      <c r="AA42" s="30">
        <f t="shared" si="1"/>
        <v>646373.51</v>
      </c>
      <c r="AB42" s="33">
        <v>1</v>
      </c>
      <c r="AC42" s="33">
        <v>1</v>
      </c>
      <c r="AD42" s="32">
        <v>4888</v>
      </c>
    </row>
    <row r="43" spans="2:30" ht="20.399999999999999" x14ac:dyDescent="0.3">
      <c r="B43" s="7">
        <v>15</v>
      </c>
      <c r="C43" s="7" t="s">
        <v>343</v>
      </c>
      <c r="D43" s="36"/>
      <c r="E43" s="26" t="s">
        <v>364</v>
      </c>
      <c r="F43" s="27" t="s">
        <v>132</v>
      </c>
      <c r="G43" s="27" t="s">
        <v>81</v>
      </c>
      <c r="H43" s="28" t="s">
        <v>423</v>
      </c>
      <c r="I43" s="28" t="s">
        <v>409</v>
      </c>
      <c r="J43" s="37" t="s">
        <v>93</v>
      </c>
      <c r="K43" s="37" t="s">
        <v>196</v>
      </c>
      <c r="L43" s="28" t="s">
        <v>429</v>
      </c>
      <c r="M43" s="26" t="s">
        <v>411</v>
      </c>
      <c r="N43" s="28" t="s">
        <v>411</v>
      </c>
      <c r="O43" s="27" t="s">
        <v>221</v>
      </c>
      <c r="P43" s="27" t="s">
        <v>108</v>
      </c>
      <c r="Q43" s="8">
        <v>1774225.6</v>
      </c>
      <c r="R43" s="39">
        <v>1699525.89</v>
      </c>
      <c r="S43" s="30">
        <v>509857.76</v>
      </c>
      <c r="T43" s="31" t="s">
        <v>240</v>
      </c>
      <c r="U43" s="58">
        <v>74699.710000000006</v>
      </c>
      <c r="V43" s="30">
        <v>0</v>
      </c>
      <c r="W43" s="32">
        <v>0</v>
      </c>
      <c r="X43" s="30">
        <f t="shared" si="2"/>
        <v>1774225.5999999999</v>
      </c>
      <c r="Y43" s="30">
        <v>100</v>
      </c>
      <c r="Z43" s="30">
        <v>100</v>
      </c>
      <c r="AA43" s="30">
        <f t="shared" si="1"/>
        <v>1774225.5999999999</v>
      </c>
      <c r="AB43" s="33">
        <v>1</v>
      </c>
      <c r="AC43" s="33">
        <v>1</v>
      </c>
      <c r="AD43" s="32">
        <v>2259</v>
      </c>
    </row>
    <row r="44" spans="2:30" ht="20.399999999999999" x14ac:dyDescent="0.3">
      <c r="B44" s="7">
        <v>16</v>
      </c>
      <c r="C44" s="7" t="s">
        <v>343</v>
      </c>
      <c r="D44" s="36"/>
      <c r="E44" s="26" t="s">
        <v>365</v>
      </c>
      <c r="F44" s="27" t="s">
        <v>131</v>
      </c>
      <c r="G44" s="27" t="s">
        <v>80</v>
      </c>
      <c r="H44" s="28" t="s">
        <v>408</v>
      </c>
      <c r="I44" s="28" t="s">
        <v>409</v>
      </c>
      <c r="J44" s="37" t="s">
        <v>175</v>
      </c>
      <c r="K44" s="37" t="s">
        <v>197</v>
      </c>
      <c r="L44" s="28" t="s">
        <v>437</v>
      </c>
      <c r="M44" s="26" t="s">
        <v>411</v>
      </c>
      <c r="N44" s="28" t="s">
        <v>411</v>
      </c>
      <c r="O44" s="38" t="s">
        <v>222</v>
      </c>
      <c r="P44" s="27" t="s">
        <v>244</v>
      </c>
      <c r="Q44" s="8">
        <v>419798.04</v>
      </c>
      <c r="R44" s="37">
        <v>381406.75</v>
      </c>
      <c r="S44" s="30">
        <v>114422.02</v>
      </c>
      <c r="T44" s="31" t="s">
        <v>245</v>
      </c>
      <c r="U44" s="58">
        <v>38391.29</v>
      </c>
      <c r="V44" s="30">
        <v>0</v>
      </c>
      <c r="W44" s="32">
        <v>0</v>
      </c>
      <c r="X44" s="30">
        <f t="shared" si="2"/>
        <v>419798.04</v>
      </c>
      <c r="Y44" s="30">
        <v>100</v>
      </c>
      <c r="Z44" s="30">
        <v>100</v>
      </c>
      <c r="AA44" s="30">
        <f t="shared" si="1"/>
        <v>419798.04</v>
      </c>
      <c r="AB44" s="33">
        <v>1</v>
      </c>
      <c r="AC44" s="33">
        <v>1</v>
      </c>
      <c r="AD44" s="32">
        <v>4517</v>
      </c>
    </row>
    <row r="45" spans="2:30" ht="20.399999999999999" x14ac:dyDescent="0.2">
      <c r="B45" s="7">
        <v>17</v>
      </c>
      <c r="C45" s="7" t="s">
        <v>343</v>
      </c>
      <c r="D45" s="36"/>
      <c r="E45" s="26" t="s">
        <v>366</v>
      </c>
      <c r="F45" s="27" t="s">
        <v>128</v>
      </c>
      <c r="G45" s="27" t="s">
        <v>151</v>
      </c>
      <c r="H45" s="28" t="s">
        <v>408</v>
      </c>
      <c r="I45" s="28" t="s">
        <v>409</v>
      </c>
      <c r="J45" s="37" t="s">
        <v>171</v>
      </c>
      <c r="K45" s="37" t="s">
        <v>198</v>
      </c>
      <c r="L45" s="28" t="s">
        <v>438</v>
      </c>
      <c r="M45" s="26" t="s">
        <v>411</v>
      </c>
      <c r="N45" s="28" t="s">
        <v>411</v>
      </c>
      <c r="O45" s="38" t="s">
        <v>223</v>
      </c>
      <c r="P45" s="38" t="s">
        <v>245</v>
      </c>
      <c r="Q45" s="8">
        <v>268911</v>
      </c>
      <c r="R45" s="39">
        <v>258668.76</v>
      </c>
      <c r="S45" s="30">
        <v>0</v>
      </c>
      <c r="T45" s="31" t="s">
        <v>412</v>
      </c>
      <c r="U45" s="30">
        <v>0</v>
      </c>
      <c r="V45" s="30">
        <v>0</v>
      </c>
      <c r="W45" s="32">
        <v>0</v>
      </c>
      <c r="X45" s="30">
        <f t="shared" si="2"/>
        <v>258668.76</v>
      </c>
      <c r="Y45" s="30">
        <v>100</v>
      </c>
      <c r="Z45" s="30">
        <v>100</v>
      </c>
      <c r="AA45" s="30">
        <f t="shared" si="1"/>
        <v>258668.76</v>
      </c>
      <c r="AB45" s="33">
        <v>1</v>
      </c>
      <c r="AC45" s="33">
        <v>1</v>
      </c>
      <c r="AD45" s="32">
        <v>313</v>
      </c>
    </row>
    <row r="46" spans="2:30" ht="20.399999999999999" x14ac:dyDescent="0.2">
      <c r="B46" s="7">
        <v>18</v>
      </c>
      <c r="C46" s="7" t="s">
        <v>343</v>
      </c>
      <c r="D46" s="36"/>
      <c r="E46" s="26" t="s">
        <v>367</v>
      </c>
      <c r="F46" s="27" t="s">
        <v>133</v>
      </c>
      <c r="G46" s="27" t="s">
        <v>77</v>
      </c>
      <c r="H46" s="28" t="s">
        <v>408</v>
      </c>
      <c r="I46" s="28" t="s">
        <v>409</v>
      </c>
      <c r="J46" s="37" t="s">
        <v>174</v>
      </c>
      <c r="K46" s="37" t="s">
        <v>194</v>
      </c>
      <c r="L46" s="28" t="s">
        <v>435</v>
      </c>
      <c r="M46" s="26" t="s">
        <v>411</v>
      </c>
      <c r="N46" s="28" t="s">
        <v>411</v>
      </c>
      <c r="O46" s="38" t="s">
        <v>219</v>
      </c>
      <c r="P46" s="27" t="str">
        <f>+P42</f>
        <v>10 DE DICIEMBRE DE 2017</v>
      </c>
      <c r="Q46" s="8">
        <v>188458.19</v>
      </c>
      <c r="R46" s="39">
        <v>646373.51</v>
      </c>
      <c r="S46" s="30">
        <v>55141.64</v>
      </c>
      <c r="T46" s="31" t="s">
        <v>225</v>
      </c>
      <c r="U46" s="30">
        <v>0</v>
      </c>
      <c r="V46" s="30">
        <v>0</v>
      </c>
      <c r="W46" s="32">
        <v>0</v>
      </c>
      <c r="X46" s="30">
        <f t="shared" si="2"/>
        <v>646373.51</v>
      </c>
      <c r="Y46" s="30">
        <v>100</v>
      </c>
      <c r="Z46" s="30">
        <v>100</v>
      </c>
      <c r="AA46" s="30">
        <f t="shared" si="1"/>
        <v>646373.51</v>
      </c>
      <c r="AB46" s="33">
        <v>1</v>
      </c>
      <c r="AC46" s="33">
        <v>1</v>
      </c>
      <c r="AD46" s="32">
        <v>3348</v>
      </c>
    </row>
    <row r="47" spans="2:30" ht="20.399999999999999" x14ac:dyDescent="0.2">
      <c r="B47" s="7">
        <v>19</v>
      </c>
      <c r="C47" s="7" t="s">
        <v>343</v>
      </c>
      <c r="D47" s="36"/>
      <c r="E47" s="26" t="s">
        <v>368</v>
      </c>
      <c r="F47" s="27" t="s">
        <v>134</v>
      </c>
      <c r="G47" s="27" t="s">
        <v>153</v>
      </c>
      <c r="H47" s="28" t="s">
        <v>408</v>
      </c>
      <c r="I47" s="28" t="s">
        <v>409</v>
      </c>
      <c r="J47" s="27" t="s">
        <v>176</v>
      </c>
      <c r="K47" s="8" t="s">
        <v>199</v>
      </c>
      <c r="L47" s="28" t="s">
        <v>435</v>
      </c>
      <c r="M47" s="26" t="s">
        <v>411</v>
      </c>
      <c r="N47" s="28" t="s">
        <v>411</v>
      </c>
      <c r="O47" s="27" t="s">
        <v>219</v>
      </c>
      <c r="P47" s="27" t="s">
        <v>440</v>
      </c>
      <c r="Q47" s="8">
        <v>136166.88</v>
      </c>
      <c r="R47" s="39">
        <v>614788.98</v>
      </c>
      <c r="S47" s="30">
        <v>37404.86</v>
      </c>
      <c r="T47" s="31" t="s">
        <v>439</v>
      </c>
      <c r="U47" s="30">
        <v>0</v>
      </c>
      <c r="V47" s="30">
        <v>0</v>
      </c>
      <c r="W47" s="32">
        <v>0</v>
      </c>
      <c r="X47" s="30">
        <f t="shared" si="2"/>
        <v>614788.98</v>
      </c>
      <c r="Y47" s="30">
        <v>100</v>
      </c>
      <c r="Z47" s="30">
        <v>100</v>
      </c>
      <c r="AA47" s="30">
        <f t="shared" si="1"/>
        <v>614788.98</v>
      </c>
      <c r="AB47" s="33">
        <v>1</v>
      </c>
      <c r="AC47" s="33">
        <v>1</v>
      </c>
      <c r="AD47" s="32">
        <v>324</v>
      </c>
    </row>
    <row r="48" spans="2:30" ht="30.6" x14ac:dyDescent="0.3">
      <c r="B48" s="7">
        <v>20</v>
      </c>
      <c r="C48" s="7" t="s">
        <v>343</v>
      </c>
      <c r="D48" s="36"/>
      <c r="E48" s="26" t="s">
        <v>369</v>
      </c>
      <c r="F48" s="27" t="s">
        <v>135</v>
      </c>
      <c r="G48" s="27" t="s">
        <v>79</v>
      </c>
      <c r="H48" s="28" t="s">
        <v>423</v>
      </c>
      <c r="I48" s="28" t="s">
        <v>409</v>
      </c>
      <c r="J48" s="27" t="s">
        <v>177</v>
      </c>
      <c r="K48" s="8" t="s">
        <v>200</v>
      </c>
      <c r="L48" s="28" t="s">
        <v>441</v>
      </c>
      <c r="M48" s="26" t="s">
        <v>411</v>
      </c>
      <c r="N48" s="28" t="s">
        <v>411</v>
      </c>
      <c r="O48" s="27" t="s">
        <v>224</v>
      </c>
      <c r="P48" s="27" t="s">
        <v>442</v>
      </c>
      <c r="Q48" s="8">
        <v>1923660.02</v>
      </c>
      <c r="R48" s="39">
        <v>1899024.42</v>
      </c>
      <c r="S48" s="30">
        <v>569707.32999999996</v>
      </c>
      <c r="T48" s="31" t="s">
        <v>232</v>
      </c>
      <c r="U48" s="58">
        <v>24635.599999999999</v>
      </c>
      <c r="V48" s="30">
        <v>0</v>
      </c>
      <c r="W48" s="32">
        <v>0</v>
      </c>
      <c r="X48" s="30">
        <f t="shared" si="2"/>
        <v>1923660.02</v>
      </c>
      <c r="Y48" s="30">
        <v>100</v>
      </c>
      <c r="Z48" s="30">
        <v>100</v>
      </c>
      <c r="AA48" s="30">
        <f t="shared" si="1"/>
        <v>1923660.02</v>
      </c>
      <c r="AB48" s="33">
        <v>1</v>
      </c>
      <c r="AC48" s="33">
        <v>1</v>
      </c>
      <c r="AD48" s="32">
        <v>4888</v>
      </c>
    </row>
    <row r="49" spans="2:30" ht="30.6" x14ac:dyDescent="0.3">
      <c r="B49" s="7">
        <v>21</v>
      </c>
      <c r="C49" s="7" t="s">
        <v>343</v>
      </c>
      <c r="D49" s="36"/>
      <c r="E49" s="26" t="s">
        <v>370</v>
      </c>
      <c r="F49" s="27" t="s">
        <v>136</v>
      </c>
      <c r="G49" s="27" t="s">
        <v>155</v>
      </c>
      <c r="H49" s="28" t="s">
        <v>423</v>
      </c>
      <c r="I49" s="28" t="s">
        <v>409</v>
      </c>
      <c r="J49" s="40" t="s">
        <v>178</v>
      </c>
      <c r="K49" s="40" t="s">
        <v>201</v>
      </c>
      <c r="L49" s="28" t="s">
        <v>239</v>
      </c>
      <c r="M49" s="26" t="s">
        <v>411</v>
      </c>
      <c r="N49" s="28" t="s">
        <v>411</v>
      </c>
      <c r="O49" s="27" t="s">
        <v>110</v>
      </c>
      <c r="P49" s="38" t="s">
        <v>246</v>
      </c>
      <c r="Q49" s="8">
        <v>1088826.7</v>
      </c>
      <c r="R49" s="40">
        <v>1070249.98</v>
      </c>
      <c r="S49" s="30">
        <v>321074.99</v>
      </c>
      <c r="T49" s="31" t="s">
        <v>435</v>
      </c>
      <c r="U49" s="58">
        <v>18576.72</v>
      </c>
      <c r="V49" s="30">
        <v>0</v>
      </c>
      <c r="W49" s="32">
        <v>0</v>
      </c>
      <c r="X49" s="30">
        <f t="shared" si="2"/>
        <v>1088826.7</v>
      </c>
      <c r="Y49" s="30">
        <v>100</v>
      </c>
      <c r="Z49" s="30">
        <v>100</v>
      </c>
      <c r="AA49" s="30">
        <f t="shared" si="1"/>
        <v>1088826.7</v>
      </c>
      <c r="AB49" s="33">
        <v>1</v>
      </c>
      <c r="AC49" s="33">
        <v>1</v>
      </c>
      <c r="AD49" s="32">
        <v>845</v>
      </c>
    </row>
    <row r="50" spans="2:30" ht="20.399999999999999" x14ac:dyDescent="0.3">
      <c r="B50" s="7">
        <v>22</v>
      </c>
      <c r="C50" s="7" t="s">
        <v>343</v>
      </c>
      <c r="D50" s="36"/>
      <c r="E50" s="26" t="s">
        <v>371</v>
      </c>
      <c r="F50" s="27" t="s">
        <v>137</v>
      </c>
      <c r="G50" s="27" t="s">
        <v>156</v>
      </c>
      <c r="H50" s="28" t="s">
        <v>423</v>
      </c>
      <c r="I50" s="28" t="s">
        <v>409</v>
      </c>
      <c r="J50" s="37" t="s">
        <v>92</v>
      </c>
      <c r="K50" s="37" t="s">
        <v>202</v>
      </c>
      <c r="L50" s="28" t="s">
        <v>441</v>
      </c>
      <c r="M50" s="26" t="s">
        <v>411</v>
      </c>
      <c r="N50" s="28" t="s">
        <v>411</v>
      </c>
      <c r="O50" s="27" t="s">
        <v>219</v>
      </c>
      <c r="P50" s="38" t="s">
        <v>242</v>
      </c>
      <c r="Q50" s="8">
        <v>1215087.23</v>
      </c>
      <c r="R50" s="39">
        <v>1168476.93</v>
      </c>
      <c r="S50" s="30">
        <v>350543.08</v>
      </c>
      <c r="T50" s="31" t="s">
        <v>439</v>
      </c>
      <c r="U50" s="58">
        <v>46610.3</v>
      </c>
      <c r="V50" s="30">
        <v>0</v>
      </c>
      <c r="W50" s="32">
        <v>0</v>
      </c>
      <c r="X50" s="30">
        <f t="shared" si="2"/>
        <v>1215087.23</v>
      </c>
      <c r="Y50" s="30">
        <v>100</v>
      </c>
      <c r="Z50" s="30">
        <v>100</v>
      </c>
      <c r="AA50" s="30">
        <f t="shared" si="1"/>
        <v>1215087.23</v>
      </c>
      <c r="AB50" s="33">
        <v>1</v>
      </c>
      <c r="AC50" s="33">
        <v>1</v>
      </c>
      <c r="AD50" s="32">
        <v>945</v>
      </c>
    </row>
    <row r="51" spans="2:30" ht="30.6" x14ac:dyDescent="0.3">
      <c r="B51" s="7">
        <v>23</v>
      </c>
      <c r="C51" s="7" t="s">
        <v>343</v>
      </c>
      <c r="D51" s="36"/>
      <c r="E51" s="26" t="s">
        <v>372</v>
      </c>
      <c r="F51" s="27" t="s">
        <v>137</v>
      </c>
      <c r="G51" s="27" t="s">
        <v>157</v>
      </c>
      <c r="H51" s="28" t="s">
        <v>423</v>
      </c>
      <c r="I51" s="28" t="s">
        <v>409</v>
      </c>
      <c r="J51" s="40" t="s">
        <v>179</v>
      </c>
      <c r="K51" s="8" t="s">
        <v>203</v>
      </c>
      <c r="L51" s="28" t="s">
        <v>441</v>
      </c>
      <c r="M51" s="26" t="s">
        <v>411</v>
      </c>
      <c r="N51" s="28" t="s">
        <v>411</v>
      </c>
      <c r="O51" s="27" t="s">
        <v>225</v>
      </c>
      <c r="P51" s="38" t="s">
        <v>247</v>
      </c>
      <c r="Q51" s="8">
        <v>1323521.93</v>
      </c>
      <c r="R51" s="39">
        <v>1319253.52</v>
      </c>
      <c r="S51" s="30">
        <v>395776.05</v>
      </c>
      <c r="T51" s="31" t="s">
        <v>324</v>
      </c>
      <c r="U51" s="58">
        <v>4268.41</v>
      </c>
      <c r="V51" s="30">
        <v>0</v>
      </c>
      <c r="W51" s="32">
        <v>0</v>
      </c>
      <c r="X51" s="30">
        <f t="shared" si="2"/>
        <v>1323521.93</v>
      </c>
      <c r="Y51" s="30">
        <v>100</v>
      </c>
      <c r="Z51" s="30">
        <v>100</v>
      </c>
      <c r="AA51" s="30">
        <f t="shared" si="1"/>
        <v>1323521.93</v>
      </c>
      <c r="AB51" s="33">
        <v>1</v>
      </c>
      <c r="AC51" s="33">
        <v>1</v>
      </c>
      <c r="AD51" s="32">
        <v>713</v>
      </c>
    </row>
    <row r="52" spans="2:30" ht="30.6" x14ac:dyDescent="0.2">
      <c r="B52" s="7">
        <v>24</v>
      </c>
      <c r="C52" s="7" t="s">
        <v>343</v>
      </c>
      <c r="D52" s="36"/>
      <c r="E52" s="26" t="s">
        <v>373</v>
      </c>
      <c r="F52" s="27" t="s">
        <v>138</v>
      </c>
      <c r="G52" s="27" t="s">
        <v>158</v>
      </c>
      <c r="H52" s="28" t="s">
        <v>423</v>
      </c>
      <c r="I52" s="28" t="s">
        <v>409</v>
      </c>
      <c r="J52" s="40" t="s">
        <v>180</v>
      </c>
      <c r="K52" s="8" t="s">
        <v>443</v>
      </c>
      <c r="L52" s="28" t="s">
        <v>441</v>
      </c>
      <c r="M52" s="26" t="s">
        <v>411</v>
      </c>
      <c r="N52" s="28" t="s">
        <v>411</v>
      </c>
      <c r="O52" s="27" t="s">
        <v>219</v>
      </c>
      <c r="P52" s="38" t="s">
        <v>242</v>
      </c>
      <c r="Q52" s="8">
        <v>1296127.07</v>
      </c>
      <c r="R52" s="39">
        <v>1294032.95</v>
      </c>
      <c r="S52" s="30">
        <v>388209.88</v>
      </c>
      <c r="T52" s="31" t="s">
        <v>439</v>
      </c>
      <c r="U52" s="30">
        <v>0</v>
      </c>
      <c r="V52" s="30">
        <v>0</v>
      </c>
      <c r="W52" s="32">
        <v>0</v>
      </c>
      <c r="X52" s="30">
        <f t="shared" si="2"/>
        <v>1294032.95</v>
      </c>
      <c r="Y52" s="30">
        <v>100</v>
      </c>
      <c r="Z52" s="30">
        <v>100</v>
      </c>
      <c r="AA52" s="30">
        <f t="shared" si="1"/>
        <v>1294032.95</v>
      </c>
      <c r="AB52" s="33">
        <v>1</v>
      </c>
      <c r="AC52" s="33">
        <v>1</v>
      </c>
      <c r="AD52" s="32">
        <v>961</v>
      </c>
    </row>
    <row r="53" spans="2:30" ht="20.399999999999999" x14ac:dyDescent="0.3">
      <c r="B53" s="7">
        <v>25</v>
      </c>
      <c r="C53" s="7" t="s">
        <v>343</v>
      </c>
      <c r="D53" s="36"/>
      <c r="E53" s="26" t="s">
        <v>374</v>
      </c>
      <c r="F53" s="27" t="s">
        <v>138</v>
      </c>
      <c r="G53" s="27" t="s">
        <v>159</v>
      </c>
      <c r="H53" s="28" t="s">
        <v>423</v>
      </c>
      <c r="I53" s="28" t="s">
        <v>409</v>
      </c>
      <c r="J53" s="40" t="s">
        <v>168</v>
      </c>
      <c r="K53" s="8" t="s">
        <v>204</v>
      </c>
      <c r="L53" s="28" t="s">
        <v>222</v>
      </c>
      <c r="M53" s="26" t="s">
        <v>411</v>
      </c>
      <c r="N53" s="28" t="s">
        <v>411</v>
      </c>
      <c r="O53" s="27" t="s">
        <v>226</v>
      </c>
      <c r="P53" s="38" t="s">
        <v>248</v>
      </c>
      <c r="Q53" s="8">
        <v>1937810.69</v>
      </c>
      <c r="R53" s="39">
        <v>1874983.25</v>
      </c>
      <c r="S53" s="30">
        <v>562494.98</v>
      </c>
      <c r="T53" s="31" t="s">
        <v>444</v>
      </c>
      <c r="U53" s="58">
        <v>62827.44</v>
      </c>
      <c r="V53" s="30">
        <v>0</v>
      </c>
      <c r="W53" s="32">
        <v>0</v>
      </c>
      <c r="X53" s="30">
        <f t="shared" si="2"/>
        <v>1937810.69</v>
      </c>
      <c r="Y53" s="30">
        <v>100</v>
      </c>
      <c r="Z53" s="30">
        <v>100</v>
      </c>
      <c r="AA53" s="30">
        <f t="shared" si="1"/>
        <v>1937810.69</v>
      </c>
      <c r="AB53" s="33">
        <v>1</v>
      </c>
      <c r="AC53" s="33">
        <v>1</v>
      </c>
      <c r="AD53" s="32">
        <v>662</v>
      </c>
    </row>
    <row r="54" spans="2:30" ht="30.6" x14ac:dyDescent="0.2">
      <c r="B54" s="7">
        <v>26</v>
      </c>
      <c r="C54" s="7" t="s">
        <v>343</v>
      </c>
      <c r="D54" s="36"/>
      <c r="E54" s="26" t="s">
        <v>375</v>
      </c>
      <c r="F54" s="27" t="s">
        <v>139</v>
      </c>
      <c r="G54" s="27" t="s">
        <v>160</v>
      </c>
      <c r="H54" s="28" t="s">
        <v>423</v>
      </c>
      <c r="I54" s="28" t="s">
        <v>409</v>
      </c>
      <c r="J54" s="40" t="s">
        <v>181</v>
      </c>
      <c r="K54" s="8" t="s">
        <v>205</v>
      </c>
      <c r="L54" s="28" t="s">
        <v>228</v>
      </c>
      <c r="M54" s="26" t="s">
        <v>411</v>
      </c>
      <c r="N54" s="28" t="s">
        <v>411</v>
      </c>
      <c r="O54" s="27" t="s">
        <v>227</v>
      </c>
      <c r="P54" s="38" t="s">
        <v>249</v>
      </c>
      <c r="Q54" s="8">
        <v>1940971.71</v>
      </c>
      <c r="R54" s="39">
        <v>1863303.65</v>
      </c>
      <c r="S54" s="30">
        <v>558991.1</v>
      </c>
      <c r="T54" s="31" t="s">
        <v>445</v>
      </c>
      <c r="U54" s="30">
        <v>0</v>
      </c>
      <c r="V54" s="30">
        <v>0</v>
      </c>
      <c r="W54" s="32">
        <v>0</v>
      </c>
      <c r="X54" s="30">
        <f t="shared" si="2"/>
        <v>1863303.65</v>
      </c>
      <c r="Y54" s="30">
        <v>100</v>
      </c>
      <c r="Z54" s="30">
        <v>100</v>
      </c>
      <c r="AA54" s="30">
        <f t="shared" si="1"/>
        <v>1863303.65</v>
      </c>
      <c r="AB54" s="33">
        <v>1</v>
      </c>
      <c r="AC54" s="33">
        <v>1</v>
      </c>
      <c r="AD54" s="32">
        <v>1219</v>
      </c>
    </row>
    <row r="55" spans="2:30" ht="30.6" x14ac:dyDescent="0.2">
      <c r="B55" s="7">
        <v>27</v>
      </c>
      <c r="C55" s="7" t="s">
        <v>343</v>
      </c>
      <c r="D55" s="36"/>
      <c r="E55" s="26" t="s">
        <v>376</v>
      </c>
      <c r="F55" s="27" t="s">
        <v>140</v>
      </c>
      <c r="G55" s="27" t="s">
        <v>80</v>
      </c>
      <c r="H55" s="28" t="s">
        <v>408</v>
      </c>
      <c r="I55" s="28" t="s">
        <v>409</v>
      </c>
      <c r="J55" s="40" t="s">
        <v>168</v>
      </c>
      <c r="K55" s="8" t="s">
        <v>206</v>
      </c>
      <c r="L55" s="28" t="s">
        <v>435</v>
      </c>
      <c r="M55" s="26" t="s">
        <v>411</v>
      </c>
      <c r="N55" s="28" t="s">
        <v>411</v>
      </c>
      <c r="O55" s="27" t="s">
        <v>219</v>
      </c>
      <c r="P55" s="38" t="s">
        <v>242</v>
      </c>
      <c r="Q55" s="8">
        <v>310823.25</v>
      </c>
      <c r="R55" s="39">
        <v>610475.29</v>
      </c>
      <c r="S55" s="30">
        <v>92949.61</v>
      </c>
      <c r="T55" s="31" t="s">
        <v>439</v>
      </c>
      <c r="U55" s="30">
        <v>0</v>
      </c>
      <c r="V55" s="30">
        <v>0</v>
      </c>
      <c r="W55" s="32">
        <v>0</v>
      </c>
      <c r="X55" s="30">
        <f t="shared" si="2"/>
        <v>610475.29</v>
      </c>
      <c r="Y55" s="30">
        <v>100</v>
      </c>
      <c r="Z55" s="30">
        <v>100</v>
      </c>
      <c r="AA55" s="30">
        <f t="shared" si="1"/>
        <v>610475.29</v>
      </c>
      <c r="AB55" s="33">
        <v>1</v>
      </c>
      <c r="AC55" s="33">
        <v>1</v>
      </c>
      <c r="AD55" s="32">
        <v>1219</v>
      </c>
    </row>
    <row r="56" spans="2:30" ht="20.399999999999999" x14ac:dyDescent="0.2">
      <c r="B56" s="7">
        <v>28</v>
      </c>
      <c r="C56" s="7" t="s">
        <v>343</v>
      </c>
      <c r="D56" s="36"/>
      <c r="E56" s="26" t="s">
        <v>377</v>
      </c>
      <c r="F56" s="27" t="s">
        <v>141</v>
      </c>
      <c r="G56" s="27" t="s">
        <v>87</v>
      </c>
      <c r="H56" s="28" t="s">
        <v>408</v>
      </c>
      <c r="I56" s="28" t="s">
        <v>409</v>
      </c>
      <c r="J56" s="40" t="s">
        <v>182</v>
      </c>
      <c r="K56" s="8" t="s">
        <v>207</v>
      </c>
      <c r="L56" s="28" t="s">
        <v>329</v>
      </c>
      <c r="M56" s="26" t="s">
        <v>411</v>
      </c>
      <c r="N56" s="28" t="s">
        <v>411</v>
      </c>
      <c r="O56" s="27" t="s">
        <v>228</v>
      </c>
      <c r="P56" s="38" t="s">
        <v>250</v>
      </c>
      <c r="Q56" s="8">
        <v>148206.6</v>
      </c>
      <c r="R56" s="39">
        <v>147277.79</v>
      </c>
      <c r="S56" s="30">
        <v>0</v>
      </c>
      <c r="T56" s="31" t="s">
        <v>412</v>
      </c>
      <c r="U56" s="30">
        <v>0</v>
      </c>
      <c r="V56" s="30">
        <v>0</v>
      </c>
      <c r="W56" s="32">
        <v>0</v>
      </c>
      <c r="X56" s="30">
        <f t="shared" si="2"/>
        <v>147277.79</v>
      </c>
      <c r="Y56" s="30">
        <v>100</v>
      </c>
      <c r="Z56" s="30">
        <v>100</v>
      </c>
      <c r="AA56" s="30">
        <f t="shared" si="1"/>
        <v>147277.79</v>
      </c>
      <c r="AB56" s="33">
        <v>1</v>
      </c>
      <c r="AC56" s="33">
        <v>1</v>
      </c>
      <c r="AD56" s="32">
        <v>753</v>
      </c>
    </row>
    <row r="57" spans="2:30" ht="20.399999999999999" x14ac:dyDescent="0.25">
      <c r="B57" s="7">
        <v>29</v>
      </c>
      <c r="C57" s="7" t="s">
        <v>343</v>
      </c>
      <c r="D57" s="36"/>
      <c r="E57" s="26" t="s">
        <v>378</v>
      </c>
      <c r="F57" s="27" t="s">
        <v>142</v>
      </c>
      <c r="G57" s="27" t="s">
        <v>79</v>
      </c>
      <c r="H57" s="28" t="s">
        <v>89</v>
      </c>
      <c r="I57" s="28" t="s">
        <v>446</v>
      </c>
      <c r="J57" s="28" t="s">
        <v>89</v>
      </c>
      <c r="K57" s="28" t="s">
        <v>89</v>
      </c>
      <c r="L57" s="28" t="s">
        <v>89</v>
      </c>
      <c r="M57" s="26" t="s">
        <v>411</v>
      </c>
      <c r="N57" s="28" t="s">
        <v>411</v>
      </c>
      <c r="O57" s="27" t="s">
        <v>244</v>
      </c>
      <c r="P57" s="38" t="s">
        <v>252</v>
      </c>
      <c r="Q57" s="41">
        <v>235456.05</v>
      </c>
      <c r="R57" s="28">
        <v>0</v>
      </c>
      <c r="S57" s="30">
        <v>0</v>
      </c>
      <c r="T57" s="31" t="s">
        <v>412</v>
      </c>
      <c r="U57" s="30">
        <v>0</v>
      </c>
      <c r="V57" s="30">
        <v>0</v>
      </c>
      <c r="W57" s="32">
        <v>0</v>
      </c>
      <c r="X57" s="30">
        <f>+Q57</f>
        <v>235456.05</v>
      </c>
      <c r="Y57" s="30">
        <v>100</v>
      </c>
      <c r="Z57" s="30">
        <v>100</v>
      </c>
      <c r="AA57" s="30">
        <v>232813.97</v>
      </c>
      <c r="AB57" s="33">
        <v>1</v>
      </c>
      <c r="AC57" s="33">
        <v>1</v>
      </c>
      <c r="AD57" s="32">
        <v>4888</v>
      </c>
    </row>
    <row r="58" spans="2:30" ht="20.399999999999999" x14ac:dyDescent="0.3">
      <c r="B58" s="7">
        <v>30</v>
      </c>
      <c r="C58" s="7" t="s">
        <v>343</v>
      </c>
      <c r="D58" s="36"/>
      <c r="E58" s="26" t="s">
        <v>379</v>
      </c>
      <c r="F58" s="27" t="s">
        <v>131</v>
      </c>
      <c r="G58" s="27" t="s">
        <v>87</v>
      </c>
      <c r="H58" s="28" t="s">
        <v>408</v>
      </c>
      <c r="I58" s="28" t="s">
        <v>409</v>
      </c>
      <c r="J58" s="40" t="s">
        <v>168</v>
      </c>
      <c r="K58" s="8" t="s">
        <v>206</v>
      </c>
      <c r="L58" s="28" t="s">
        <v>435</v>
      </c>
      <c r="M58" s="26" t="s">
        <v>411</v>
      </c>
      <c r="N58" s="28" t="s">
        <v>411</v>
      </c>
      <c r="O58" s="27" t="s">
        <v>229</v>
      </c>
      <c r="P58" s="38" t="s">
        <v>242</v>
      </c>
      <c r="Q58" s="41">
        <v>95050.17</v>
      </c>
      <c r="R58" s="39">
        <v>610475.29</v>
      </c>
      <c r="S58" s="30">
        <v>26890.34</v>
      </c>
      <c r="T58" s="31" t="s">
        <v>439</v>
      </c>
      <c r="U58" s="58">
        <v>5415.69</v>
      </c>
      <c r="V58" s="30">
        <v>0</v>
      </c>
      <c r="W58" s="32">
        <v>0</v>
      </c>
      <c r="X58" s="30">
        <f t="shared" si="2"/>
        <v>615890.98</v>
      </c>
      <c r="Y58" s="30">
        <v>100</v>
      </c>
      <c r="Z58" s="30">
        <v>100</v>
      </c>
      <c r="AA58" s="30">
        <f t="shared" si="1"/>
        <v>615890.98</v>
      </c>
      <c r="AB58" s="33">
        <v>1</v>
      </c>
      <c r="AC58" s="33">
        <v>1</v>
      </c>
      <c r="AD58" s="32">
        <v>753</v>
      </c>
    </row>
    <row r="59" spans="2:30" ht="20.399999999999999" x14ac:dyDescent="0.3">
      <c r="B59" s="7">
        <v>31</v>
      </c>
      <c r="C59" s="7" t="s">
        <v>343</v>
      </c>
      <c r="D59" s="36"/>
      <c r="E59" s="26" t="s">
        <v>380</v>
      </c>
      <c r="F59" s="27" t="s">
        <v>141</v>
      </c>
      <c r="G59" s="27" t="s">
        <v>161</v>
      </c>
      <c r="H59" s="28" t="s">
        <v>408</v>
      </c>
      <c r="I59" s="28" t="s">
        <v>409</v>
      </c>
      <c r="J59" s="27" t="s">
        <v>176</v>
      </c>
      <c r="K59" s="8" t="s">
        <v>199</v>
      </c>
      <c r="L59" s="28" t="s">
        <v>435</v>
      </c>
      <c r="M59" s="26" t="s">
        <v>411</v>
      </c>
      <c r="N59" s="28" t="s">
        <v>411</v>
      </c>
      <c r="O59" s="9" t="s">
        <v>219</v>
      </c>
      <c r="P59" s="27" t="s">
        <v>440</v>
      </c>
      <c r="Q59" s="41">
        <v>170440.77</v>
      </c>
      <c r="R59" s="58">
        <v>169754.13</v>
      </c>
      <c r="S59" s="30">
        <v>50926.239999999998</v>
      </c>
      <c r="T59" s="31" t="s">
        <v>439</v>
      </c>
      <c r="U59" s="30">
        <v>0</v>
      </c>
      <c r="V59" s="30">
        <v>0</v>
      </c>
      <c r="W59" s="32">
        <v>0</v>
      </c>
      <c r="X59" s="30">
        <f t="shared" si="2"/>
        <v>169754.13</v>
      </c>
      <c r="Y59" s="30">
        <v>100</v>
      </c>
      <c r="Z59" s="30">
        <v>100</v>
      </c>
      <c r="AA59" s="30">
        <f t="shared" si="1"/>
        <v>169754.13</v>
      </c>
      <c r="AB59" s="33">
        <v>1</v>
      </c>
      <c r="AC59" s="33">
        <v>1</v>
      </c>
      <c r="AD59" s="32">
        <v>1074</v>
      </c>
    </row>
    <row r="60" spans="2:30" ht="30.6" x14ac:dyDescent="0.25">
      <c r="B60" s="7">
        <v>32</v>
      </c>
      <c r="C60" s="7" t="s">
        <v>343</v>
      </c>
      <c r="D60" s="36"/>
      <c r="E60" s="26" t="s">
        <v>381</v>
      </c>
      <c r="F60" s="27" t="s">
        <v>132</v>
      </c>
      <c r="G60" s="27" t="s">
        <v>162</v>
      </c>
      <c r="H60" s="28" t="s">
        <v>423</v>
      </c>
      <c r="I60" s="28" t="s">
        <v>409</v>
      </c>
      <c r="J60" s="27" t="s">
        <v>183</v>
      </c>
      <c r="K60" s="8" t="s">
        <v>208</v>
      </c>
      <c r="L60" s="28" t="s">
        <v>330</v>
      </c>
      <c r="M60" s="26" t="s">
        <v>411</v>
      </c>
      <c r="N60" s="28" t="s">
        <v>411</v>
      </c>
      <c r="O60" s="9" t="s">
        <v>230</v>
      </c>
      <c r="P60" s="9" t="s">
        <v>251</v>
      </c>
      <c r="Q60" s="41">
        <v>1761728.9</v>
      </c>
      <c r="R60" s="41">
        <v>1759455.38</v>
      </c>
      <c r="S60" s="30">
        <v>527836.61</v>
      </c>
      <c r="T60" s="31" t="s">
        <v>447</v>
      </c>
      <c r="U60" s="30">
        <v>0</v>
      </c>
      <c r="V60" s="30">
        <v>0</v>
      </c>
      <c r="W60" s="32">
        <v>0</v>
      </c>
      <c r="X60" s="30">
        <f t="shared" si="2"/>
        <v>1759455.38</v>
      </c>
      <c r="Y60" s="30">
        <v>100</v>
      </c>
      <c r="Z60" s="30">
        <v>100</v>
      </c>
      <c r="AA60" s="30">
        <f t="shared" si="1"/>
        <v>1759455.38</v>
      </c>
      <c r="AB60" s="33">
        <v>1</v>
      </c>
      <c r="AC60" s="33">
        <v>1</v>
      </c>
      <c r="AD60" s="32">
        <v>675</v>
      </c>
    </row>
    <row r="61" spans="2:30" ht="20.399999999999999" x14ac:dyDescent="0.3">
      <c r="B61" s="7">
        <v>33</v>
      </c>
      <c r="C61" s="7" t="s">
        <v>343</v>
      </c>
      <c r="D61" s="36"/>
      <c r="E61" s="26" t="s">
        <v>382</v>
      </c>
      <c r="F61" s="27" t="s">
        <v>131</v>
      </c>
      <c r="G61" s="27" t="s">
        <v>163</v>
      </c>
      <c r="H61" s="28" t="s">
        <v>408</v>
      </c>
      <c r="I61" s="28" t="s">
        <v>409</v>
      </c>
      <c r="J61" s="40" t="s">
        <v>168</v>
      </c>
      <c r="K61" s="8" t="s">
        <v>206</v>
      </c>
      <c r="L61" s="28" t="s">
        <v>435</v>
      </c>
      <c r="M61" s="26" t="s">
        <v>411</v>
      </c>
      <c r="N61" s="28" t="s">
        <v>411</v>
      </c>
      <c r="O61" s="9" t="s">
        <v>219</v>
      </c>
      <c r="P61" s="9" t="s">
        <v>242</v>
      </c>
      <c r="Q61" s="41">
        <v>212221.13</v>
      </c>
      <c r="R61" s="58">
        <v>211008.79</v>
      </c>
      <c r="S61" s="30">
        <v>63302.64</v>
      </c>
      <c r="T61" s="31" t="s">
        <v>439</v>
      </c>
      <c r="U61" s="30">
        <v>0</v>
      </c>
      <c r="V61" s="30">
        <v>0</v>
      </c>
      <c r="W61" s="32">
        <v>0</v>
      </c>
      <c r="X61" s="30">
        <f t="shared" si="2"/>
        <v>211008.79</v>
      </c>
      <c r="Y61" s="30">
        <v>100</v>
      </c>
      <c r="Z61" s="30">
        <v>100</v>
      </c>
      <c r="AA61" s="30">
        <f t="shared" si="1"/>
        <v>211008.79</v>
      </c>
      <c r="AB61" s="33">
        <v>1</v>
      </c>
      <c r="AC61" s="33">
        <v>1</v>
      </c>
      <c r="AD61" s="32">
        <v>354</v>
      </c>
    </row>
    <row r="62" spans="2:30" ht="20.399999999999999" x14ac:dyDescent="0.3">
      <c r="B62" s="7">
        <v>34</v>
      </c>
      <c r="C62" s="7" t="s">
        <v>343</v>
      </c>
      <c r="D62" s="36"/>
      <c r="E62" s="26" t="s">
        <v>383</v>
      </c>
      <c r="F62" s="27" t="s">
        <v>141</v>
      </c>
      <c r="G62" s="27" t="s">
        <v>75</v>
      </c>
      <c r="H62" s="28" t="s">
        <v>408</v>
      </c>
      <c r="I62" s="28" t="s">
        <v>409</v>
      </c>
      <c r="J62" s="37" t="s">
        <v>174</v>
      </c>
      <c r="K62" s="37" t="s">
        <v>194</v>
      </c>
      <c r="L62" s="31" t="s">
        <v>225</v>
      </c>
      <c r="M62" s="26" t="s">
        <v>411</v>
      </c>
      <c r="N62" s="28" t="s">
        <v>411</v>
      </c>
      <c r="O62" s="9" t="s">
        <v>219</v>
      </c>
      <c r="P62" s="9" t="s">
        <v>242</v>
      </c>
      <c r="Q62" s="41">
        <v>119415.38</v>
      </c>
      <c r="R62" s="58">
        <v>119410.09</v>
      </c>
      <c r="S62" s="30">
        <v>35823.03</v>
      </c>
      <c r="T62" s="31" t="s">
        <v>439</v>
      </c>
      <c r="U62" s="30">
        <v>0</v>
      </c>
      <c r="V62" s="30">
        <v>0</v>
      </c>
      <c r="W62" s="32">
        <v>0</v>
      </c>
      <c r="X62" s="30">
        <f t="shared" si="2"/>
        <v>119410.09</v>
      </c>
      <c r="Y62" s="30">
        <v>100</v>
      </c>
      <c r="Z62" s="30">
        <v>100</v>
      </c>
      <c r="AA62" s="30">
        <f t="shared" si="1"/>
        <v>119410.09</v>
      </c>
      <c r="AB62" s="33">
        <v>1</v>
      </c>
      <c r="AC62" s="33">
        <v>1</v>
      </c>
      <c r="AD62" s="32">
        <v>983</v>
      </c>
    </row>
    <row r="63" spans="2:30" ht="30.6" x14ac:dyDescent="0.25">
      <c r="B63" s="7">
        <v>35</v>
      </c>
      <c r="C63" s="7" t="s">
        <v>343</v>
      </c>
      <c r="D63" s="36"/>
      <c r="E63" s="26" t="s">
        <v>384</v>
      </c>
      <c r="F63" s="27" t="s">
        <v>143</v>
      </c>
      <c r="G63" s="27" t="s">
        <v>152</v>
      </c>
      <c r="H63" s="28" t="s">
        <v>423</v>
      </c>
      <c r="I63" s="28" t="s">
        <v>409</v>
      </c>
      <c r="J63" s="27" t="s">
        <v>184</v>
      </c>
      <c r="K63" s="8" t="s">
        <v>209</v>
      </c>
      <c r="L63" s="28" t="s">
        <v>330</v>
      </c>
      <c r="M63" s="26" t="s">
        <v>411</v>
      </c>
      <c r="N63" s="28" t="s">
        <v>411</v>
      </c>
      <c r="O63" s="9" t="s">
        <v>231</v>
      </c>
      <c r="P63" s="9" t="s">
        <v>251</v>
      </c>
      <c r="Q63" s="41">
        <v>1947802.31</v>
      </c>
      <c r="R63" s="41">
        <v>1869650.51</v>
      </c>
      <c r="S63" s="30">
        <v>560895.15</v>
      </c>
      <c r="T63" s="31" t="s">
        <v>448</v>
      </c>
      <c r="U63" s="30">
        <v>0</v>
      </c>
      <c r="V63" s="30">
        <v>0</v>
      </c>
      <c r="W63" s="32">
        <v>0</v>
      </c>
      <c r="X63" s="30">
        <f t="shared" si="2"/>
        <v>1869650.51</v>
      </c>
      <c r="Y63" s="30">
        <v>100</v>
      </c>
      <c r="Z63" s="30">
        <v>100</v>
      </c>
      <c r="AA63" s="30">
        <f t="shared" si="1"/>
        <v>1869650.51</v>
      </c>
      <c r="AB63" s="33">
        <v>1</v>
      </c>
      <c r="AC63" s="33">
        <v>1</v>
      </c>
      <c r="AD63" s="32">
        <v>884</v>
      </c>
    </row>
    <row r="64" spans="2:30" ht="20.399999999999999" x14ac:dyDescent="0.3">
      <c r="B64" s="7">
        <v>36</v>
      </c>
      <c r="C64" s="7" t="s">
        <v>343</v>
      </c>
      <c r="D64" s="36"/>
      <c r="E64" s="26" t="s">
        <v>385</v>
      </c>
      <c r="F64" s="27" t="s">
        <v>126</v>
      </c>
      <c r="G64" s="27" t="s">
        <v>164</v>
      </c>
      <c r="H64" s="28" t="s">
        <v>408</v>
      </c>
      <c r="I64" s="28" t="s">
        <v>409</v>
      </c>
      <c r="J64" s="27" t="s">
        <v>176</v>
      </c>
      <c r="K64" s="8" t="s">
        <v>199</v>
      </c>
      <c r="L64" s="28" t="s">
        <v>435</v>
      </c>
      <c r="M64" s="26" t="s">
        <v>411</v>
      </c>
      <c r="N64" s="28" t="s">
        <v>411</v>
      </c>
      <c r="O64" s="9" t="s">
        <v>219</v>
      </c>
      <c r="P64" s="27" t="s">
        <v>440</v>
      </c>
      <c r="Q64" s="41">
        <v>321028.96999999997</v>
      </c>
      <c r="R64" s="58">
        <v>320351.99</v>
      </c>
      <c r="S64" s="30">
        <v>96105.600000000006</v>
      </c>
      <c r="T64" s="31" t="s">
        <v>439</v>
      </c>
      <c r="U64" s="30">
        <v>0</v>
      </c>
      <c r="V64" s="30">
        <v>0</v>
      </c>
      <c r="W64" s="32">
        <v>0</v>
      </c>
      <c r="X64" s="30">
        <f t="shared" si="2"/>
        <v>320351.99</v>
      </c>
      <c r="Y64" s="30">
        <v>100</v>
      </c>
      <c r="Z64" s="30">
        <v>100</v>
      </c>
      <c r="AA64" s="30">
        <f t="shared" si="1"/>
        <v>320351.99</v>
      </c>
      <c r="AB64" s="33">
        <v>1</v>
      </c>
      <c r="AC64" s="33">
        <v>1</v>
      </c>
      <c r="AD64" s="32">
        <v>132</v>
      </c>
    </row>
    <row r="65" spans="2:30" ht="20.399999999999999" x14ac:dyDescent="0.25">
      <c r="B65" s="7">
        <v>37</v>
      </c>
      <c r="C65" s="7" t="s">
        <v>343</v>
      </c>
      <c r="D65" s="36"/>
      <c r="E65" s="26" t="s">
        <v>386</v>
      </c>
      <c r="F65" s="27" t="s">
        <v>144</v>
      </c>
      <c r="G65" s="27" t="s">
        <v>85</v>
      </c>
      <c r="H65" s="28" t="s">
        <v>408</v>
      </c>
      <c r="I65" s="28" t="s">
        <v>409</v>
      </c>
      <c r="J65" s="27" t="s">
        <v>185</v>
      </c>
      <c r="K65" s="8" t="s">
        <v>210</v>
      </c>
      <c r="L65" s="28" t="s">
        <v>232</v>
      </c>
      <c r="M65" s="26" t="s">
        <v>411</v>
      </c>
      <c r="N65" s="28" t="s">
        <v>411</v>
      </c>
      <c r="O65" s="9" t="s">
        <v>232</v>
      </c>
      <c r="P65" s="9" t="s">
        <v>252</v>
      </c>
      <c r="Q65" s="41">
        <v>355488.73</v>
      </c>
      <c r="R65" s="41">
        <v>354794.64</v>
      </c>
      <c r="S65" s="30" t="s">
        <v>412</v>
      </c>
      <c r="T65" s="31" t="s">
        <v>412</v>
      </c>
      <c r="U65" s="30">
        <v>0</v>
      </c>
      <c r="V65" s="30">
        <v>0</v>
      </c>
      <c r="W65" s="32">
        <v>0</v>
      </c>
      <c r="X65" s="30">
        <f t="shared" si="2"/>
        <v>354794.64</v>
      </c>
      <c r="Y65" s="30">
        <v>100</v>
      </c>
      <c r="Z65" s="30">
        <v>100</v>
      </c>
      <c r="AA65" s="30">
        <f t="shared" si="1"/>
        <v>354794.64</v>
      </c>
      <c r="AB65" s="33">
        <v>1</v>
      </c>
      <c r="AC65" s="33">
        <v>1</v>
      </c>
      <c r="AD65" s="32">
        <v>132</v>
      </c>
    </row>
    <row r="66" spans="2:30" ht="20.399999999999999" x14ac:dyDescent="0.3">
      <c r="B66" s="7">
        <v>38</v>
      </c>
      <c r="C66" s="7" t="s">
        <v>343</v>
      </c>
      <c r="D66" s="36"/>
      <c r="E66" s="26" t="s">
        <v>387</v>
      </c>
      <c r="F66" s="27" t="s">
        <v>141</v>
      </c>
      <c r="G66" s="27" t="s">
        <v>165</v>
      </c>
      <c r="H66" s="28" t="s">
        <v>89</v>
      </c>
      <c r="I66" s="28" t="s">
        <v>89</v>
      </c>
      <c r="J66" s="28" t="s">
        <v>89</v>
      </c>
      <c r="K66" s="28" t="s">
        <v>89</v>
      </c>
      <c r="L66" s="28" t="s">
        <v>89</v>
      </c>
      <c r="M66" s="26" t="s">
        <v>411</v>
      </c>
      <c r="N66" s="28" t="s">
        <v>411</v>
      </c>
      <c r="O66" s="9" t="s">
        <v>233</v>
      </c>
      <c r="P66" s="9" t="s">
        <v>253</v>
      </c>
      <c r="Q66" s="41">
        <v>77903.33</v>
      </c>
      <c r="R66" s="28" t="s">
        <v>89</v>
      </c>
      <c r="S66" s="30" t="s">
        <v>412</v>
      </c>
      <c r="T66" s="31" t="s">
        <v>412</v>
      </c>
      <c r="U66" s="30">
        <v>0</v>
      </c>
      <c r="V66" s="30">
        <v>0</v>
      </c>
      <c r="W66" s="32">
        <v>0</v>
      </c>
      <c r="X66" s="30">
        <v>77903.33</v>
      </c>
      <c r="Y66" s="30">
        <v>100</v>
      </c>
      <c r="Z66" s="30">
        <v>100</v>
      </c>
      <c r="AA66" s="58">
        <v>77903.33</v>
      </c>
      <c r="AB66" s="33">
        <v>1</v>
      </c>
      <c r="AC66" s="33">
        <v>1</v>
      </c>
      <c r="AD66" s="32">
        <v>132</v>
      </c>
    </row>
    <row r="67" spans="2:30" ht="20.399999999999999" x14ac:dyDescent="0.3">
      <c r="B67" s="7">
        <v>39</v>
      </c>
      <c r="C67" s="7" t="s">
        <v>343</v>
      </c>
      <c r="D67" s="36"/>
      <c r="E67" s="26" t="s">
        <v>388</v>
      </c>
      <c r="F67" s="27" t="s">
        <v>145</v>
      </c>
      <c r="G67" s="27" t="s">
        <v>79</v>
      </c>
      <c r="H67" s="28" t="s">
        <v>89</v>
      </c>
      <c r="I67" s="28" t="s">
        <v>89</v>
      </c>
      <c r="J67" s="28" t="s">
        <v>89</v>
      </c>
      <c r="K67" s="28" t="s">
        <v>89</v>
      </c>
      <c r="L67" s="28" t="s">
        <v>89</v>
      </c>
      <c r="M67" s="26" t="s">
        <v>411</v>
      </c>
      <c r="N67" s="28" t="s">
        <v>411</v>
      </c>
      <c r="O67" s="28" t="s">
        <v>448</v>
      </c>
      <c r="P67" s="28" t="s">
        <v>251</v>
      </c>
      <c r="Q67" s="58">
        <v>166630.39999999999</v>
      </c>
      <c r="R67" s="28" t="s">
        <v>89</v>
      </c>
      <c r="S67" s="30" t="s">
        <v>412</v>
      </c>
      <c r="T67" s="31" t="s">
        <v>412</v>
      </c>
      <c r="U67" s="30">
        <v>0</v>
      </c>
      <c r="V67" s="30">
        <v>0</v>
      </c>
      <c r="W67" s="32">
        <v>0</v>
      </c>
      <c r="X67" s="30">
        <f>+Q67</f>
        <v>166630.39999999999</v>
      </c>
      <c r="Y67" s="30">
        <v>100</v>
      </c>
      <c r="Z67" s="30">
        <v>100</v>
      </c>
      <c r="AA67" s="30">
        <f t="shared" si="1"/>
        <v>166630.39999999999</v>
      </c>
      <c r="AB67" s="33">
        <v>1</v>
      </c>
      <c r="AC67" s="33">
        <v>1</v>
      </c>
      <c r="AD67" s="32">
        <v>4888</v>
      </c>
    </row>
    <row r="68" spans="2:30" ht="20.399999999999999" x14ac:dyDescent="0.25">
      <c r="B68" s="7">
        <v>40</v>
      </c>
      <c r="C68" s="7" t="s">
        <v>343</v>
      </c>
      <c r="D68" s="36"/>
      <c r="E68" s="26" t="s">
        <v>389</v>
      </c>
      <c r="F68" s="27" t="s">
        <v>146</v>
      </c>
      <c r="G68" s="27" t="s">
        <v>79</v>
      </c>
      <c r="H68" s="28" t="s">
        <v>89</v>
      </c>
      <c r="I68" s="28" t="s">
        <v>89</v>
      </c>
      <c r="J68" s="28" t="s">
        <v>89</v>
      </c>
      <c r="K68" s="28" t="s">
        <v>89</v>
      </c>
      <c r="L68" s="28" t="s">
        <v>89</v>
      </c>
      <c r="M68" s="26" t="s">
        <v>411</v>
      </c>
      <c r="N68" s="28" t="s">
        <v>411</v>
      </c>
      <c r="O68" s="28" t="s">
        <v>448</v>
      </c>
      <c r="P68" s="28" t="s">
        <v>251</v>
      </c>
      <c r="Q68" s="41">
        <v>5000</v>
      </c>
      <c r="R68" s="28" t="s">
        <v>89</v>
      </c>
      <c r="S68" s="30" t="s">
        <v>412</v>
      </c>
      <c r="T68" s="31" t="s">
        <v>412</v>
      </c>
      <c r="U68" s="30">
        <v>0</v>
      </c>
      <c r="V68" s="30">
        <v>0</v>
      </c>
      <c r="W68" s="32">
        <v>0</v>
      </c>
      <c r="X68" s="30">
        <v>5000</v>
      </c>
      <c r="Y68" s="30">
        <v>100</v>
      </c>
      <c r="Z68" s="30">
        <v>100</v>
      </c>
      <c r="AA68" s="30">
        <f t="shared" si="1"/>
        <v>5000</v>
      </c>
      <c r="AB68" s="33">
        <v>1</v>
      </c>
      <c r="AC68" s="33">
        <v>1</v>
      </c>
      <c r="AD68" s="32">
        <v>4888</v>
      </c>
    </row>
    <row r="69" spans="2:30" s="46" customFormat="1" ht="10.199999999999999" x14ac:dyDescent="0.2">
      <c r="B69" s="62" t="s">
        <v>4</v>
      </c>
      <c r="C69" s="62"/>
      <c r="D69" s="62"/>
      <c r="E69" s="62"/>
      <c r="F69" s="62"/>
      <c r="G69" s="62"/>
      <c r="H69" s="47"/>
      <c r="I69" s="47"/>
      <c r="J69" s="48"/>
      <c r="K69" s="49"/>
      <c r="L69" s="47"/>
      <c r="M69" s="49"/>
      <c r="N69" s="50"/>
      <c r="O69" s="48"/>
      <c r="P69" s="48"/>
      <c r="Q69" s="51" t="e">
        <f>SUM(#REF!)</f>
        <v>#REF!</v>
      </c>
      <c r="R69" s="51" t="e">
        <f>SUM(#REF!)</f>
        <v>#REF!</v>
      </c>
      <c r="S69" s="51" t="e">
        <f>SUM(#REF!)</f>
        <v>#REF!</v>
      </c>
      <c r="T69" s="48"/>
      <c r="U69" s="51" t="e">
        <f>SUM(#REF!)</f>
        <v>#REF!</v>
      </c>
      <c r="V69" s="51" t="e">
        <f>SUM(#REF!)</f>
        <v>#REF!</v>
      </c>
      <c r="W69" s="51"/>
      <c r="X69" s="51"/>
      <c r="Y69" s="51"/>
      <c r="Z69" s="51"/>
      <c r="AA69" s="51" t="e">
        <f>SUM(#REF!)</f>
        <v>#REF!</v>
      </c>
      <c r="AB69" s="53"/>
      <c r="AC69" s="53"/>
      <c r="AD69" s="53"/>
    </row>
    <row r="70" spans="2:30" ht="6.75" customHeight="1" x14ac:dyDescent="0.3">
      <c r="O70" s="44"/>
    </row>
    <row r="71" spans="2:30" s="25" customFormat="1" ht="20.399999999999999" x14ac:dyDescent="0.3">
      <c r="B71" s="26">
        <v>1</v>
      </c>
      <c r="C71" s="45" t="s">
        <v>344</v>
      </c>
      <c r="D71" s="60"/>
      <c r="E71" s="26" t="s">
        <v>390</v>
      </c>
      <c r="F71" s="27" t="s">
        <v>254</v>
      </c>
      <c r="G71" s="27" t="s">
        <v>255</v>
      </c>
      <c r="H71" s="28"/>
      <c r="I71" s="28" t="s">
        <v>409</v>
      </c>
      <c r="J71" s="37" t="s">
        <v>91</v>
      </c>
      <c r="K71" s="37" t="s">
        <v>259</v>
      </c>
      <c r="L71" s="28"/>
      <c r="M71" s="26" t="s">
        <v>411</v>
      </c>
      <c r="N71" s="28" t="s">
        <v>411</v>
      </c>
      <c r="O71" s="38" t="s">
        <v>262</v>
      </c>
      <c r="P71" s="8" t="s">
        <v>265</v>
      </c>
      <c r="Q71" s="8">
        <v>582945.75</v>
      </c>
      <c r="R71" s="8">
        <v>581424.38</v>
      </c>
      <c r="S71" s="8">
        <v>174427.31</v>
      </c>
      <c r="T71" s="31" t="s">
        <v>450</v>
      </c>
      <c r="U71" s="30">
        <v>0</v>
      </c>
      <c r="V71" s="30">
        <v>0</v>
      </c>
      <c r="W71" s="32">
        <v>0</v>
      </c>
      <c r="X71" s="58">
        <v>581424.38</v>
      </c>
      <c r="Y71" s="30">
        <v>100</v>
      </c>
      <c r="Z71" s="30">
        <v>100</v>
      </c>
      <c r="AA71" s="30">
        <f>+X71</f>
        <v>581424.38</v>
      </c>
      <c r="AB71" s="33">
        <v>1</v>
      </c>
      <c r="AC71" s="33">
        <v>1</v>
      </c>
      <c r="AD71" s="59">
        <v>100</v>
      </c>
    </row>
    <row r="72" spans="2:30" ht="20.399999999999999" x14ac:dyDescent="0.2">
      <c r="B72" s="26">
        <v>2</v>
      </c>
      <c r="C72" s="45" t="s">
        <v>344</v>
      </c>
      <c r="D72" s="60"/>
      <c r="E72" s="26" t="s">
        <v>391</v>
      </c>
      <c r="F72" s="27" t="s">
        <v>254</v>
      </c>
      <c r="G72" s="27" t="s">
        <v>79</v>
      </c>
      <c r="H72" s="28"/>
      <c r="I72" s="28" t="s">
        <v>409</v>
      </c>
      <c r="J72" s="27" t="s">
        <v>257</v>
      </c>
      <c r="K72" s="27" t="s">
        <v>260</v>
      </c>
      <c r="L72" s="28"/>
      <c r="M72" s="26" t="s">
        <v>411</v>
      </c>
      <c r="N72" s="28" t="s">
        <v>411</v>
      </c>
      <c r="O72" s="38" t="s">
        <v>263</v>
      </c>
      <c r="P72" s="27" t="s">
        <v>266</v>
      </c>
      <c r="Q72" s="8">
        <v>650175.16</v>
      </c>
      <c r="R72" s="8">
        <v>632480.04</v>
      </c>
      <c r="S72" s="8">
        <v>189744.01</v>
      </c>
      <c r="T72" s="31" t="s">
        <v>450</v>
      </c>
      <c r="U72" s="30">
        <v>0</v>
      </c>
      <c r="V72" s="30">
        <v>0</v>
      </c>
      <c r="W72" s="32">
        <v>0</v>
      </c>
      <c r="X72" s="30">
        <v>650175.16</v>
      </c>
      <c r="Y72" s="30">
        <v>100</v>
      </c>
      <c r="Z72" s="30">
        <v>100</v>
      </c>
      <c r="AA72" s="30">
        <f>+X72</f>
        <v>650175.16</v>
      </c>
      <c r="AB72" s="33">
        <v>1</v>
      </c>
      <c r="AC72" s="33">
        <v>1</v>
      </c>
      <c r="AD72" s="59">
        <v>48.88</v>
      </c>
    </row>
    <row r="73" spans="2:30" ht="20.399999999999999" x14ac:dyDescent="0.2">
      <c r="B73" s="26">
        <v>3</v>
      </c>
      <c r="C73" s="45" t="s">
        <v>344</v>
      </c>
      <c r="D73" s="60"/>
      <c r="E73" s="26" t="s">
        <v>392</v>
      </c>
      <c r="F73" s="27" t="s">
        <v>254</v>
      </c>
      <c r="G73" s="27" t="s">
        <v>256</v>
      </c>
      <c r="H73" s="28"/>
      <c r="I73" s="28" t="s">
        <v>409</v>
      </c>
      <c r="J73" s="27" t="s">
        <v>258</v>
      </c>
      <c r="K73" s="27" t="s">
        <v>261</v>
      </c>
      <c r="L73" s="28"/>
      <c r="M73" s="26" t="s">
        <v>411</v>
      </c>
      <c r="N73" s="28" t="s">
        <v>411</v>
      </c>
      <c r="O73" s="38" t="s">
        <v>264</v>
      </c>
      <c r="P73" s="27" t="s">
        <v>267</v>
      </c>
      <c r="Q73" s="8">
        <v>337844.4</v>
      </c>
      <c r="R73" s="8">
        <v>321979.39</v>
      </c>
      <c r="S73" s="8">
        <v>96593.82</v>
      </c>
      <c r="T73" s="31" t="s">
        <v>451</v>
      </c>
      <c r="U73" s="30">
        <v>0</v>
      </c>
      <c r="V73" s="30">
        <v>0</v>
      </c>
      <c r="W73" s="32">
        <v>0</v>
      </c>
      <c r="X73" s="30">
        <v>286071.88</v>
      </c>
      <c r="Y73" s="30">
        <v>100</v>
      </c>
      <c r="Z73" s="30">
        <v>100</v>
      </c>
      <c r="AA73" s="30">
        <f>+X73</f>
        <v>286071.88</v>
      </c>
      <c r="AB73" s="33">
        <v>1</v>
      </c>
      <c r="AC73" s="33">
        <v>1</v>
      </c>
      <c r="AD73" s="59">
        <f>354+961+342</f>
        <v>1657</v>
      </c>
    </row>
    <row r="74" spans="2:30" s="46" customFormat="1" ht="10.199999999999999" x14ac:dyDescent="0.2">
      <c r="B74" s="62" t="s">
        <v>4</v>
      </c>
      <c r="C74" s="62"/>
      <c r="D74" s="62"/>
      <c r="E74" s="62"/>
      <c r="F74" s="62"/>
      <c r="G74" s="62"/>
      <c r="H74" s="47"/>
      <c r="I74" s="47"/>
      <c r="J74" s="48"/>
      <c r="K74" s="49"/>
      <c r="L74" s="47"/>
      <c r="M74" s="49"/>
      <c r="N74" s="50"/>
      <c r="O74" s="48"/>
      <c r="P74" s="48"/>
      <c r="Q74" s="51">
        <f>SUM(Q71:Q73)</f>
        <v>1570965.31</v>
      </c>
      <c r="R74" s="51">
        <f>SUM(R71:R73)</f>
        <v>1535883.81</v>
      </c>
      <c r="S74" s="51">
        <f>SUM(S71:S73)</f>
        <v>460765.14</v>
      </c>
      <c r="T74" s="48"/>
      <c r="U74" s="51">
        <f>SUM(U71:U73)</f>
        <v>0</v>
      </c>
      <c r="V74" s="51">
        <f>SUM(V71:V73)</f>
        <v>0</v>
      </c>
      <c r="W74" s="51"/>
      <c r="X74" s="51"/>
      <c r="Y74" s="51"/>
      <c r="Z74" s="51"/>
      <c r="AA74" s="51">
        <f>SUM(AA71:AA73)</f>
        <v>1517671.42</v>
      </c>
      <c r="AB74" s="53"/>
      <c r="AC74" s="53"/>
      <c r="AD74" s="53"/>
    </row>
    <row r="75" spans="2:30" ht="10.199999999999999" customHeight="1" x14ac:dyDescent="0.3">
      <c r="O75" s="44"/>
      <c r="AD75" s="59"/>
    </row>
    <row r="76" spans="2:30" ht="51" x14ac:dyDescent="0.2">
      <c r="B76" s="27"/>
      <c r="C76" s="54" t="s">
        <v>345</v>
      </c>
      <c r="D76" s="27"/>
      <c r="E76" s="27" t="s">
        <v>393</v>
      </c>
      <c r="F76" s="27" t="s">
        <v>268</v>
      </c>
      <c r="G76" s="27" t="s">
        <v>87</v>
      </c>
      <c r="H76" s="10" t="s">
        <v>423</v>
      </c>
      <c r="I76" s="10" t="s">
        <v>409</v>
      </c>
      <c r="J76" s="37" t="s">
        <v>452</v>
      </c>
      <c r="K76" s="37" t="s">
        <v>299</v>
      </c>
      <c r="M76" s="11" t="s">
        <v>453</v>
      </c>
      <c r="N76" s="11" t="s">
        <v>411</v>
      </c>
      <c r="O76" s="38" t="s">
        <v>217</v>
      </c>
      <c r="P76" s="8" t="s">
        <v>110</v>
      </c>
      <c r="Q76" s="8">
        <v>2769200</v>
      </c>
      <c r="R76" s="8">
        <v>2765713.02923</v>
      </c>
      <c r="S76" s="8">
        <v>829713.91</v>
      </c>
      <c r="T76" s="31" t="s">
        <v>319</v>
      </c>
      <c r="U76" s="8">
        <v>0</v>
      </c>
      <c r="V76" s="8">
        <v>0</v>
      </c>
      <c r="W76" s="8">
        <v>0</v>
      </c>
      <c r="X76" s="8">
        <v>2765713.03</v>
      </c>
      <c r="Y76" s="15">
        <v>100</v>
      </c>
      <c r="Z76" s="15">
        <v>100</v>
      </c>
      <c r="AA76" s="15">
        <f>+X76</f>
        <v>2765713.03</v>
      </c>
      <c r="AB76" s="10">
        <v>100</v>
      </c>
      <c r="AC76" s="10">
        <v>100</v>
      </c>
      <c r="AD76" s="59">
        <v>753</v>
      </c>
    </row>
    <row r="77" spans="2:30" ht="51" x14ac:dyDescent="0.2">
      <c r="B77" s="27"/>
      <c r="C77" s="54" t="s">
        <v>345</v>
      </c>
      <c r="D77" s="27"/>
      <c r="E77" s="27" t="s">
        <v>394</v>
      </c>
      <c r="F77" s="27" t="s">
        <v>269</v>
      </c>
      <c r="G77" s="27" t="s">
        <v>284</v>
      </c>
      <c r="H77" s="10" t="s">
        <v>423</v>
      </c>
      <c r="I77" s="10" t="s">
        <v>409</v>
      </c>
      <c r="J77" s="37" t="s">
        <v>290</v>
      </c>
      <c r="K77" s="37" t="s">
        <v>300</v>
      </c>
      <c r="M77" s="11" t="s">
        <v>453</v>
      </c>
      <c r="N77" s="11" t="s">
        <v>411</v>
      </c>
      <c r="O77" s="38" t="s">
        <v>222</v>
      </c>
      <c r="P77" s="8" t="s">
        <v>323</v>
      </c>
      <c r="Q77" s="8">
        <v>1483500</v>
      </c>
      <c r="R77" s="8">
        <v>1210893.73</v>
      </c>
      <c r="S77" s="8">
        <v>363268.05</v>
      </c>
      <c r="T77" s="31" t="s">
        <v>222</v>
      </c>
      <c r="U77" s="8">
        <v>272606.27</v>
      </c>
      <c r="V77" s="8">
        <v>0</v>
      </c>
      <c r="W77" s="8">
        <v>0</v>
      </c>
      <c r="X77" s="8">
        <f>+V77+U77+R77</f>
        <v>1483500</v>
      </c>
      <c r="Y77" s="15">
        <v>100</v>
      </c>
      <c r="Z77" s="15">
        <v>100</v>
      </c>
      <c r="AA77" s="15">
        <f>+X77</f>
        <v>1483500</v>
      </c>
      <c r="AB77" s="10">
        <v>100</v>
      </c>
      <c r="AC77" s="10">
        <v>100</v>
      </c>
      <c r="AD77" s="59">
        <v>396</v>
      </c>
    </row>
    <row r="78" spans="2:30" ht="30.6" x14ac:dyDescent="0.2">
      <c r="B78" s="27"/>
      <c r="C78" s="54" t="s">
        <v>345</v>
      </c>
      <c r="D78" s="27"/>
      <c r="E78" s="27" t="s">
        <v>395</v>
      </c>
      <c r="F78" s="27" t="s">
        <v>270</v>
      </c>
      <c r="G78" s="27" t="s">
        <v>87</v>
      </c>
      <c r="H78" s="10" t="s">
        <v>423</v>
      </c>
      <c r="I78" s="10" t="s">
        <v>409</v>
      </c>
      <c r="J78" s="37" t="s">
        <v>291</v>
      </c>
      <c r="K78" s="37"/>
      <c r="M78" s="11" t="s">
        <v>453</v>
      </c>
      <c r="N78" s="11" t="s">
        <v>411</v>
      </c>
      <c r="O78" s="38" t="s">
        <v>314</v>
      </c>
      <c r="P78" s="8" t="s">
        <v>324</v>
      </c>
      <c r="Q78" s="8">
        <v>2769200</v>
      </c>
      <c r="R78" s="8">
        <v>2767840.68</v>
      </c>
      <c r="S78" s="8">
        <v>830352.2</v>
      </c>
      <c r="T78" s="31" t="s">
        <v>454</v>
      </c>
      <c r="U78" s="8">
        <v>0</v>
      </c>
      <c r="V78" s="8">
        <v>0</v>
      </c>
      <c r="W78" s="8">
        <v>0</v>
      </c>
      <c r="X78" s="8">
        <f t="shared" ref="X78:X91" si="3">+V78+U78+R78</f>
        <v>2767840.68</v>
      </c>
      <c r="Y78" s="15">
        <v>100</v>
      </c>
      <c r="Z78" s="15">
        <v>100</v>
      </c>
      <c r="AA78" s="15">
        <f>+X78</f>
        <v>2767840.68</v>
      </c>
      <c r="AB78" s="10">
        <v>100</v>
      </c>
      <c r="AC78" s="10">
        <v>100</v>
      </c>
      <c r="AD78" s="59">
        <v>753</v>
      </c>
    </row>
    <row r="79" spans="2:30" ht="51" x14ac:dyDescent="0.2">
      <c r="B79" s="27"/>
      <c r="C79" s="54" t="s">
        <v>345</v>
      </c>
      <c r="D79" s="27"/>
      <c r="E79" s="27" t="s">
        <v>396</v>
      </c>
      <c r="F79" s="27" t="s">
        <v>271</v>
      </c>
      <c r="G79" s="27" t="s">
        <v>285</v>
      </c>
      <c r="H79" s="10" t="s">
        <v>423</v>
      </c>
      <c r="I79" s="10" t="s">
        <v>409</v>
      </c>
      <c r="J79" s="37" t="s">
        <v>91</v>
      </c>
      <c r="K79" s="37" t="s">
        <v>301</v>
      </c>
      <c r="M79" s="11" t="s">
        <v>453</v>
      </c>
      <c r="N79" s="11" t="s">
        <v>411</v>
      </c>
      <c r="O79" s="38" t="s">
        <v>315</v>
      </c>
      <c r="P79" s="8" t="s">
        <v>325</v>
      </c>
      <c r="Q79" s="8">
        <v>1483500</v>
      </c>
      <c r="R79" s="8">
        <v>1320236.1100000001</v>
      </c>
      <c r="S79" s="8">
        <v>396070.83</v>
      </c>
      <c r="T79" s="31" t="s">
        <v>226</v>
      </c>
      <c r="U79" s="8">
        <v>163263.89000000001</v>
      </c>
      <c r="V79" s="8">
        <v>0</v>
      </c>
      <c r="W79" s="8">
        <v>0</v>
      </c>
      <c r="X79" s="8">
        <f t="shared" si="3"/>
        <v>1483500</v>
      </c>
      <c r="Y79" s="15">
        <v>100</v>
      </c>
      <c r="Z79" s="15">
        <v>100</v>
      </c>
      <c r="AA79" s="15">
        <f>+U79</f>
        <v>163263.89000000001</v>
      </c>
      <c r="AB79" s="10">
        <v>100</v>
      </c>
      <c r="AC79" s="10">
        <v>100</v>
      </c>
      <c r="AD79" s="59">
        <v>808</v>
      </c>
    </row>
    <row r="80" spans="2:30" ht="51" x14ac:dyDescent="0.2">
      <c r="B80" s="27"/>
      <c r="C80" s="54" t="s">
        <v>345</v>
      </c>
      <c r="D80" s="27"/>
      <c r="E80" s="27" t="s">
        <v>397</v>
      </c>
      <c r="F80" s="27" t="s">
        <v>272</v>
      </c>
      <c r="G80" s="27" t="s">
        <v>79</v>
      </c>
      <c r="H80" s="10" t="s">
        <v>423</v>
      </c>
      <c r="I80" s="10" t="s">
        <v>409</v>
      </c>
      <c r="J80" s="37" t="s">
        <v>292</v>
      </c>
      <c r="K80" s="37" t="s">
        <v>302</v>
      </c>
      <c r="M80" s="11" t="s">
        <v>453</v>
      </c>
      <c r="N80" s="11" t="s">
        <v>411</v>
      </c>
      <c r="O80" s="38" t="s">
        <v>316</v>
      </c>
      <c r="P80" s="8" t="s">
        <v>123</v>
      </c>
      <c r="Q80" s="8">
        <v>2571400</v>
      </c>
      <c r="R80" s="8">
        <v>1594721.03</v>
      </c>
      <c r="S80" s="8">
        <v>478416.31</v>
      </c>
      <c r="T80" s="31" t="s">
        <v>228</v>
      </c>
      <c r="U80" s="8">
        <v>398680.26</v>
      </c>
      <c r="V80" s="8">
        <v>577998.71</v>
      </c>
      <c r="W80" s="8">
        <v>0</v>
      </c>
      <c r="X80" s="8">
        <f t="shared" si="3"/>
        <v>2571400</v>
      </c>
      <c r="Y80" s="15">
        <v>100</v>
      </c>
      <c r="Z80" s="15">
        <v>100</v>
      </c>
      <c r="AA80" s="15">
        <f>+X80</f>
        <v>2571400</v>
      </c>
      <c r="AB80" s="10">
        <v>100</v>
      </c>
      <c r="AC80" s="10">
        <v>100</v>
      </c>
      <c r="AD80" s="59">
        <v>4888</v>
      </c>
    </row>
    <row r="81" spans="2:30" ht="40.799999999999997" x14ac:dyDescent="0.2">
      <c r="B81" s="27"/>
      <c r="C81" s="54" t="s">
        <v>345</v>
      </c>
      <c r="D81" s="27"/>
      <c r="E81" s="27" t="s">
        <v>398</v>
      </c>
      <c r="F81" s="27" t="s">
        <v>273</v>
      </c>
      <c r="G81" s="27" t="s">
        <v>163</v>
      </c>
      <c r="H81" s="10" t="s">
        <v>423</v>
      </c>
      <c r="I81" s="10" t="s">
        <v>409</v>
      </c>
      <c r="J81" s="37" t="s">
        <v>293</v>
      </c>
      <c r="K81" s="37" t="s">
        <v>303</v>
      </c>
      <c r="M81" s="11" t="s">
        <v>453</v>
      </c>
      <c r="N81" s="11" t="s">
        <v>411</v>
      </c>
      <c r="O81" s="38" t="s">
        <v>317</v>
      </c>
      <c r="P81" s="8" t="s">
        <v>326</v>
      </c>
      <c r="Q81" s="8">
        <v>1483500</v>
      </c>
      <c r="R81" s="8">
        <v>1105461.32</v>
      </c>
      <c r="S81" s="8">
        <v>331638.40000000002</v>
      </c>
      <c r="T81" s="31" t="s">
        <v>338</v>
      </c>
      <c r="U81" s="8">
        <v>276365.33</v>
      </c>
      <c r="V81" s="8">
        <v>101673.35</v>
      </c>
      <c r="W81" s="8">
        <v>0</v>
      </c>
      <c r="X81" s="8">
        <f t="shared" si="3"/>
        <v>1483500</v>
      </c>
      <c r="Y81" s="15">
        <v>100</v>
      </c>
      <c r="Z81" s="15">
        <v>100</v>
      </c>
      <c r="AA81" s="15">
        <f>+X81</f>
        <v>1483500</v>
      </c>
      <c r="AB81" s="10">
        <v>100</v>
      </c>
      <c r="AC81" s="10">
        <v>100</v>
      </c>
      <c r="AD81" s="59">
        <v>354</v>
      </c>
    </row>
    <row r="82" spans="2:30" ht="40.799999999999997" x14ac:dyDescent="0.2">
      <c r="B82" s="27"/>
      <c r="C82" s="54" t="s">
        <v>345</v>
      </c>
      <c r="D82" s="27"/>
      <c r="E82" s="27" t="s">
        <v>399</v>
      </c>
      <c r="F82" s="27" t="s">
        <v>274</v>
      </c>
      <c r="G82" s="27" t="s">
        <v>79</v>
      </c>
      <c r="H82" s="10" t="s">
        <v>423</v>
      </c>
      <c r="I82" s="10" t="s">
        <v>409</v>
      </c>
      <c r="J82" s="37" t="s">
        <v>294</v>
      </c>
      <c r="K82" s="37" t="s">
        <v>304</v>
      </c>
      <c r="M82" s="11" t="s">
        <v>453</v>
      </c>
      <c r="N82" s="11" t="s">
        <v>411</v>
      </c>
      <c r="O82" s="38" t="s">
        <v>217</v>
      </c>
      <c r="P82" s="8" t="s">
        <v>120</v>
      </c>
      <c r="Q82" s="8">
        <v>1978000</v>
      </c>
      <c r="R82" s="8">
        <v>1827501.03</v>
      </c>
      <c r="S82" s="8">
        <v>548250.31999999995</v>
      </c>
      <c r="T82" s="31" t="s">
        <v>319</v>
      </c>
      <c r="U82" s="8">
        <v>150498.94</v>
      </c>
      <c r="V82" s="8">
        <v>0</v>
      </c>
      <c r="W82" s="8">
        <v>0</v>
      </c>
      <c r="X82" s="8">
        <f t="shared" si="3"/>
        <v>1977999.97</v>
      </c>
      <c r="Y82" s="15">
        <v>100</v>
      </c>
      <c r="Z82" s="15">
        <v>100</v>
      </c>
      <c r="AA82" s="15">
        <f>+X82</f>
        <v>1977999.97</v>
      </c>
      <c r="AB82" s="10">
        <v>100</v>
      </c>
      <c r="AC82" s="10">
        <v>100</v>
      </c>
      <c r="AD82" s="59">
        <v>4888</v>
      </c>
    </row>
    <row r="83" spans="2:30" ht="40.799999999999997" x14ac:dyDescent="0.2">
      <c r="B83" s="27"/>
      <c r="C83" s="54" t="s">
        <v>345</v>
      </c>
      <c r="D83" s="27"/>
      <c r="E83" s="27" t="s">
        <v>474</v>
      </c>
      <c r="F83" s="27" t="s">
        <v>275</v>
      </c>
      <c r="G83" s="27" t="s">
        <v>79</v>
      </c>
      <c r="H83" s="10" t="s">
        <v>423</v>
      </c>
      <c r="I83" s="10" t="s">
        <v>409</v>
      </c>
      <c r="J83" s="37" t="s">
        <v>295</v>
      </c>
      <c r="K83" s="37" t="s">
        <v>305</v>
      </c>
      <c r="M83" s="11" t="s">
        <v>453</v>
      </c>
      <c r="N83" s="11" t="s">
        <v>411</v>
      </c>
      <c r="O83" s="38" t="s">
        <v>318</v>
      </c>
      <c r="P83" s="8" t="s">
        <v>475</v>
      </c>
      <c r="Q83" s="8">
        <v>2472500</v>
      </c>
      <c r="R83" s="8">
        <v>2342068.98</v>
      </c>
      <c r="S83" s="8">
        <v>702620.69</v>
      </c>
      <c r="T83" s="31" t="s">
        <v>320</v>
      </c>
      <c r="U83" s="8">
        <v>130431.02</v>
      </c>
      <c r="V83" s="8">
        <v>0</v>
      </c>
      <c r="W83" s="8">
        <v>0</v>
      </c>
      <c r="X83" s="8">
        <f t="shared" si="3"/>
        <v>2472500</v>
      </c>
      <c r="Y83" s="15">
        <v>100</v>
      </c>
      <c r="Z83" s="15">
        <v>100</v>
      </c>
      <c r="AA83" s="15">
        <f t="shared" ref="AA83:AA91" si="4">+X83</f>
        <v>2472500</v>
      </c>
      <c r="AB83" s="10">
        <v>100</v>
      </c>
      <c r="AC83" s="10">
        <v>100</v>
      </c>
      <c r="AD83" s="59">
        <v>4888</v>
      </c>
    </row>
    <row r="84" spans="2:30" ht="40.799999999999997" x14ac:dyDescent="0.2">
      <c r="B84" s="27"/>
      <c r="C84" s="54" t="s">
        <v>345</v>
      </c>
      <c r="D84" s="27"/>
      <c r="E84" s="27" t="s">
        <v>400</v>
      </c>
      <c r="F84" s="27" t="s">
        <v>276</v>
      </c>
      <c r="G84" s="27" t="s">
        <v>286</v>
      </c>
      <c r="H84" s="10" t="s">
        <v>423</v>
      </c>
      <c r="I84" s="10" t="s">
        <v>409</v>
      </c>
      <c r="J84" s="37" t="s">
        <v>296</v>
      </c>
      <c r="K84" s="37" t="s">
        <v>306</v>
      </c>
      <c r="M84" s="11" t="s">
        <v>453</v>
      </c>
      <c r="N84" s="11" t="s">
        <v>411</v>
      </c>
      <c r="O84" s="38" t="s">
        <v>319</v>
      </c>
      <c r="P84" s="8" t="s">
        <v>327</v>
      </c>
      <c r="Q84" s="8">
        <v>989000</v>
      </c>
      <c r="R84" s="8">
        <v>960874.21</v>
      </c>
      <c r="S84" s="8">
        <v>288262.26</v>
      </c>
      <c r="T84" s="31" t="s">
        <v>223</v>
      </c>
      <c r="U84" s="8">
        <v>28125.79</v>
      </c>
      <c r="V84" s="8">
        <v>0</v>
      </c>
      <c r="W84" s="8">
        <v>0</v>
      </c>
      <c r="X84" s="8">
        <f t="shared" si="3"/>
        <v>989000</v>
      </c>
      <c r="Y84" s="15">
        <v>100</v>
      </c>
      <c r="Z84" s="15">
        <v>100</v>
      </c>
      <c r="AA84" s="15">
        <f t="shared" si="4"/>
        <v>989000</v>
      </c>
      <c r="AB84" s="10">
        <v>100</v>
      </c>
      <c r="AC84" s="10">
        <v>100</v>
      </c>
      <c r="AD84" s="59">
        <v>187</v>
      </c>
    </row>
    <row r="85" spans="2:30" ht="40.799999999999997" x14ac:dyDescent="0.2">
      <c r="B85" s="27"/>
      <c r="C85" s="54" t="s">
        <v>345</v>
      </c>
      <c r="D85" s="27"/>
      <c r="E85" s="27" t="s">
        <v>401</v>
      </c>
      <c r="F85" s="27" t="s">
        <v>277</v>
      </c>
      <c r="G85" s="27" t="s">
        <v>287</v>
      </c>
      <c r="H85" s="10" t="s">
        <v>423</v>
      </c>
      <c r="I85" s="10" t="s">
        <v>409</v>
      </c>
      <c r="J85" s="37" t="s">
        <v>178</v>
      </c>
      <c r="K85" s="37" t="s">
        <v>307</v>
      </c>
      <c r="M85" s="11" t="s">
        <v>453</v>
      </c>
      <c r="N85" s="11" t="s">
        <v>411</v>
      </c>
      <c r="O85" s="38" t="s">
        <v>320</v>
      </c>
      <c r="P85" s="8" t="s">
        <v>328</v>
      </c>
      <c r="Q85" s="8">
        <v>1483500</v>
      </c>
      <c r="R85" s="8">
        <v>1193540.83</v>
      </c>
      <c r="S85" s="8">
        <v>358062.25</v>
      </c>
      <c r="T85" s="31" t="s">
        <v>322</v>
      </c>
      <c r="U85" s="8">
        <v>0</v>
      </c>
      <c r="V85" s="8">
        <v>0</v>
      </c>
      <c r="W85" s="8">
        <v>0</v>
      </c>
      <c r="X85" s="8">
        <f t="shared" si="3"/>
        <v>1193540.83</v>
      </c>
      <c r="Y85" s="15">
        <v>100</v>
      </c>
      <c r="Z85" s="15">
        <v>100</v>
      </c>
      <c r="AA85" s="15">
        <f t="shared" si="4"/>
        <v>1193540.83</v>
      </c>
      <c r="AB85" s="10">
        <v>100</v>
      </c>
      <c r="AC85" s="10">
        <v>100</v>
      </c>
      <c r="AD85" s="59">
        <v>4517</v>
      </c>
    </row>
    <row r="86" spans="2:30" ht="51" x14ac:dyDescent="0.2">
      <c r="B86" s="27"/>
      <c r="C86" s="54" t="s">
        <v>345</v>
      </c>
      <c r="D86" s="27"/>
      <c r="E86" s="27" t="s">
        <v>402</v>
      </c>
      <c r="F86" s="27" t="s">
        <v>278</v>
      </c>
      <c r="G86" s="27" t="s">
        <v>79</v>
      </c>
      <c r="H86" s="10" t="s">
        <v>423</v>
      </c>
      <c r="I86" s="10" t="s">
        <v>409</v>
      </c>
      <c r="J86" s="37" t="s">
        <v>297</v>
      </c>
      <c r="K86" s="37" t="s">
        <v>308</v>
      </c>
      <c r="M86" s="11" t="s">
        <v>453</v>
      </c>
      <c r="N86" s="11" t="s">
        <v>411</v>
      </c>
      <c r="O86" s="38" t="s">
        <v>105</v>
      </c>
      <c r="P86" s="8" t="s">
        <v>329</v>
      </c>
      <c r="Q86" s="8">
        <v>1483500</v>
      </c>
      <c r="R86" s="8">
        <v>1418316.08</v>
      </c>
      <c r="S86" s="8">
        <v>425494.83</v>
      </c>
      <c r="T86" s="31" t="s">
        <v>455</v>
      </c>
      <c r="U86" s="8">
        <v>0</v>
      </c>
      <c r="V86" s="8">
        <v>0</v>
      </c>
      <c r="W86" s="8">
        <v>0</v>
      </c>
      <c r="X86" s="8">
        <f t="shared" si="3"/>
        <v>1418316.08</v>
      </c>
      <c r="Y86" s="15">
        <v>100</v>
      </c>
      <c r="Z86" s="15">
        <v>100</v>
      </c>
      <c r="AA86" s="15">
        <f t="shared" si="4"/>
        <v>1418316.08</v>
      </c>
      <c r="AB86" s="10">
        <v>100</v>
      </c>
      <c r="AC86" s="10">
        <v>100</v>
      </c>
      <c r="AD86" s="59">
        <v>4888</v>
      </c>
    </row>
    <row r="87" spans="2:30" ht="61.2" x14ac:dyDescent="0.2">
      <c r="B87" s="27"/>
      <c r="C87" s="54" t="s">
        <v>345</v>
      </c>
      <c r="D87" s="27"/>
      <c r="E87" s="27" t="s">
        <v>403</v>
      </c>
      <c r="F87" s="27" t="s">
        <v>279</v>
      </c>
      <c r="G87" s="27" t="s">
        <v>286</v>
      </c>
      <c r="H87" s="10" t="s">
        <v>423</v>
      </c>
      <c r="I87" s="10" t="s">
        <v>409</v>
      </c>
      <c r="J87" s="37" t="s">
        <v>258</v>
      </c>
      <c r="K87" s="37" t="s">
        <v>309</v>
      </c>
      <c r="M87" s="11" t="s">
        <v>453</v>
      </c>
      <c r="N87" s="11" t="s">
        <v>411</v>
      </c>
      <c r="O87" s="38" t="s">
        <v>476</v>
      </c>
      <c r="P87" s="8" t="s">
        <v>330</v>
      </c>
      <c r="Q87" s="8">
        <v>1483500</v>
      </c>
      <c r="R87" s="8">
        <v>1469738.36</v>
      </c>
      <c r="S87" s="8">
        <v>440921.51</v>
      </c>
      <c r="T87" s="31" t="s">
        <v>454</v>
      </c>
      <c r="U87" s="8">
        <v>13761.64</v>
      </c>
      <c r="V87" s="8">
        <v>0</v>
      </c>
      <c r="W87" s="8">
        <v>0</v>
      </c>
      <c r="X87" s="8">
        <f t="shared" si="3"/>
        <v>1483500</v>
      </c>
      <c r="Y87" s="15">
        <v>100</v>
      </c>
      <c r="Z87" s="15">
        <v>100</v>
      </c>
      <c r="AA87" s="15">
        <f t="shared" si="4"/>
        <v>1483500</v>
      </c>
      <c r="AB87" s="10">
        <v>100</v>
      </c>
      <c r="AC87" s="10">
        <v>100</v>
      </c>
      <c r="AD87" s="59">
        <v>187</v>
      </c>
    </row>
    <row r="88" spans="2:30" ht="51" x14ac:dyDescent="0.2">
      <c r="B88" s="27"/>
      <c r="C88" s="54" t="s">
        <v>345</v>
      </c>
      <c r="D88" s="27"/>
      <c r="E88" s="27" t="s">
        <v>404</v>
      </c>
      <c r="F88" s="27" t="s">
        <v>280</v>
      </c>
      <c r="G88" s="27" t="s">
        <v>149</v>
      </c>
      <c r="H88" s="10" t="s">
        <v>423</v>
      </c>
      <c r="I88" s="10" t="s">
        <v>409</v>
      </c>
      <c r="J88" s="37" t="s">
        <v>298</v>
      </c>
      <c r="K88" s="37" t="s">
        <v>310</v>
      </c>
      <c r="M88" s="11" t="s">
        <v>453</v>
      </c>
      <c r="N88" s="11" t="s">
        <v>411</v>
      </c>
      <c r="O88" s="38" t="s">
        <v>317</v>
      </c>
      <c r="P88" s="8" t="s">
        <v>326</v>
      </c>
      <c r="Q88" s="8">
        <v>1582400</v>
      </c>
      <c r="R88" s="8">
        <v>1206860.82</v>
      </c>
      <c r="S88" s="8">
        <v>362058.25</v>
      </c>
      <c r="T88" s="31" t="s">
        <v>315</v>
      </c>
      <c r="U88" s="8">
        <v>242294.05</v>
      </c>
      <c r="V88" s="8">
        <v>133184.53</v>
      </c>
      <c r="W88" s="8">
        <v>0</v>
      </c>
      <c r="X88" s="8">
        <f t="shared" si="3"/>
        <v>1582339.4</v>
      </c>
      <c r="Y88" s="15">
        <v>100</v>
      </c>
      <c r="Z88" s="15">
        <v>100</v>
      </c>
      <c r="AA88" s="15">
        <f t="shared" si="4"/>
        <v>1582339.4</v>
      </c>
      <c r="AB88" s="10">
        <v>100</v>
      </c>
      <c r="AC88" s="10">
        <v>100</v>
      </c>
      <c r="AD88" s="59">
        <v>1189</v>
      </c>
    </row>
    <row r="89" spans="2:30" ht="30.6" x14ac:dyDescent="0.2">
      <c r="B89" s="27"/>
      <c r="C89" s="54" t="s">
        <v>345</v>
      </c>
      <c r="D89" s="27"/>
      <c r="E89" s="27" t="s">
        <v>405</v>
      </c>
      <c r="F89" s="27" t="s">
        <v>281</v>
      </c>
      <c r="G89" s="27" t="s">
        <v>288</v>
      </c>
      <c r="H89" s="10" t="s">
        <v>423</v>
      </c>
      <c r="I89" s="10" t="s">
        <v>409</v>
      </c>
      <c r="J89" s="37" t="s">
        <v>92</v>
      </c>
      <c r="K89" s="37" t="s">
        <v>311</v>
      </c>
      <c r="M89" s="11" t="s">
        <v>453</v>
      </c>
      <c r="N89" s="11" t="s">
        <v>411</v>
      </c>
      <c r="O89" s="38" t="s">
        <v>321</v>
      </c>
      <c r="P89" s="8" t="s">
        <v>331</v>
      </c>
      <c r="Q89" s="8">
        <v>2472500</v>
      </c>
      <c r="R89" s="8">
        <v>2314764.0499999998</v>
      </c>
      <c r="S89" s="8">
        <v>694429.21</v>
      </c>
      <c r="T89" s="31" t="s">
        <v>456</v>
      </c>
      <c r="U89" s="8">
        <v>157735.95000000001</v>
      </c>
      <c r="V89" s="8">
        <v>0</v>
      </c>
      <c r="W89" s="8">
        <v>0</v>
      </c>
      <c r="X89" s="8">
        <f t="shared" si="3"/>
        <v>2472500</v>
      </c>
      <c r="Y89" s="15">
        <v>100</v>
      </c>
      <c r="Z89" s="15">
        <v>100</v>
      </c>
      <c r="AA89" s="15">
        <f t="shared" si="4"/>
        <v>2472500</v>
      </c>
      <c r="AB89" s="10">
        <v>100</v>
      </c>
      <c r="AC89" s="10">
        <v>100</v>
      </c>
      <c r="AD89" s="59">
        <v>262</v>
      </c>
    </row>
    <row r="90" spans="2:30" ht="30.6" x14ac:dyDescent="0.2">
      <c r="B90" s="27"/>
      <c r="C90" s="54" t="s">
        <v>345</v>
      </c>
      <c r="D90" s="27"/>
      <c r="E90" s="27" t="s">
        <v>406</v>
      </c>
      <c r="F90" s="27" t="s">
        <v>282</v>
      </c>
      <c r="G90" s="27" t="s">
        <v>289</v>
      </c>
      <c r="H90" s="10" t="s">
        <v>423</v>
      </c>
      <c r="I90" s="10" t="s">
        <v>409</v>
      </c>
      <c r="J90" s="37" t="s">
        <v>294</v>
      </c>
      <c r="K90" s="37" t="s">
        <v>312</v>
      </c>
      <c r="M90" s="11" t="s">
        <v>453</v>
      </c>
      <c r="N90" s="11" t="s">
        <v>411</v>
      </c>
      <c r="O90" s="38" t="s">
        <v>322</v>
      </c>
      <c r="P90" s="8" t="s">
        <v>332</v>
      </c>
      <c r="Q90" s="8">
        <f>Q88</f>
        <v>1582400</v>
      </c>
      <c r="R90" s="8">
        <v>4511518.03</v>
      </c>
      <c r="S90" s="8">
        <v>1353455.41</v>
      </c>
      <c r="T90" s="31" t="s">
        <v>457</v>
      </c>
      <c r="U90" s="8">
        <v>433481.96</v>
      </c>
      <c r="V90" s="8">
        <v>0</v>
      </c>
      <c r="W90" s="8">
        <v>0</v>
      </c>
      <c r="X90" s="8">
        <f t="shared" si="3"/>
        <v>4944999.99</v>
      </c>
      <c r="Y90" s="15">
        <v>100</v>
      </c>
      <c r="Z90" s="15">
        <v>100</v>
      </c>
      <c r="AA90" s="15">
        <f t="shared" si="4"/>
        <v>4944999.99</v>
      </c>
      <c r="AB90" s="10">
        <v>100</v>
      </c>
      <c r="AC90" s="10">
        <v>100</v>
      </c>
      <c r="AD90" s="59">
        <v>1583</v>
      </c>
    </row>
    <row r="91" spans="2:30" ht="30.6" x14ac:dyDescent="0.2">
      <c r="B91" s="27"/>
      <c r="C91" s="54" t="s">
        <v>345</v>
      </c>
      <c r="D91" s="27"/>
      <c r="E91" s="27" t="s">
        <v>407</v>
      </c>
      <c r="F91" s="27" t="s">
        <v>283</v>
      </c>
      <c r="G91" s="27" t="s">
        <v>86</v>
      </c>
      <c r="H91" s="10" t="s">
        <v>423</v>
      </c>
      <c r="I91" s="10" t="s">
        <v>409</v>
      </c>
      <c r="J91" s="37" t="s">
        <v>91</v>
      </c>
      <c r="K91" s="37" t="s">
        <v>313</v>
      </c>
      <c r="M91" s="11" t="s">
        <v>453</v>
      </c>
      <c r="N91" s="11" t="s">
        <v>411</v>
      </c>
      <c r="O91" s="38" t="s">
        <v>477</v>
      </c>
      <c r="P91" s="8" t="s">
        <v>462</v>
      </c>
      <c r="Q91" s="8">
        <f>Q89</f>
        <v>2472500</v>
      </c>
      <c r="R91" s="8">
        <v>1480541.96</v>
      </c>
      <c r="S91" s="8">
        <v>444162.58</v>
      </c>
      <c r="T91" s="31"/>
      <c r="U91" s="8">
        <v>0</v>
      </c>
      <c r="V91" s="8">
        <v>0</v>
      </c>
      <c r="W91" s="8">
        <v>0</v>
      </c>
      <c r="X91" s="30">
        <f t="shared" si="3"/>
        <v>1480541.96</v>
      </c>
      <c r="Y91" s="30">
        <v>100</v>
      </c>
      <c r="Z91" s="30">
        <v>100</v>
      </c>
      <c r="AA91" s="30">
        <f t="shared" si="4"/>
        <v>1480541.96</v>
      </c>
      <c r="AB91" s="10">
        <v>100</v>
      </c>
      <c r="AC91" s="10">
        <v>100</v>
      </c>
      <c r="AD91" s="59">
        <v>262</v>
      </c>
    </row>
    <row r="92" spans="2:30" s="25" customFormat="1" ht="10.199999999999999" x14ac:dyDescent="0.25">
      <c r="B92" s="27"/>
      <c r="C92" s="54" t="s">
        <v>345</v>
      </c>
      <c r="D92" s="27"/>
      <c r="E92" s="27"/>
      <c r="F92" s="27"/>
      <c r="G92" s="27"/>
      <c r="H92" s="28"/>
      <c r="I92" s="28"/>
      <c r="J92" s="37"/>
      <c r="K92" s="37"/>
      <c r="L92" s="28"/>
      <c r="M92" s="26"/>
      <c r="N92" s="28"/>
      <c r="O92" s="38"/>
      <c r="P92" s="28"/>
      <c r="Q92" s="30"/>
      <c r="R92" s="37"/>
      <c r="S92" s="30"/>
      <c r="T92" s="31"/>
      <c r="U92" s="30"/>
      <c r="V92" s="30"/>
      <c r="W92" s="32"/>
      <c r="X92" s="30"/>
      <c r="Y92" s="30"/>
      <c r="Z92" s="30"/>
      <c r="AA92" s="30"/>
      <c r="AB92" s="33"/>
      <c r="AC92" s="33"/>
      <c r="AD92" s="59"/>
    </row>
    <row r="93" spans="2:30" s="46" customFormat="1" ht="10.199999999999999" x14ac:dyDescent="0.2">
      <c r="B93" s="62" t="s">
        <v>4</v>
      </c>
      <c r="C93" s="62"/>
      <c r="D93" s="62"/>
      <c r="E93" s="62"/>
      <c r="F93" s="62"/>
      <c r="G93" s="62"/>
      <c r="H93" s="47"/>
      <c r="I93" s="47"/>
      <c r="J93" s="48"/>
      <c r="K93" s="49"/>
      <c r="L93" s="47"/>
      <c r="M93" s="49"/>
      <c r="N93" s="50"/>
      <c r="O93" s="48"/>
      <c r="P93" s="48"/>
      <c r="Q93" s="51">
        <f>SUM(Q92:Q92)</f>
        <v>0</v>
      </c>
      <c r="R93" s="51">
        <f>SUM(R92:R92)</f>
        <v>0</v>
      </c>
      <c r="S93" s="51">
        <f>SUM(S92:S92)</f>
        <v>0</v>
      </c>
      <c r="T93" s="48"/>
      <c r="U93" s="51">
        <f>SUM(U92:U92)</f>
        <v>0</v>
      </c>
      <c r="V93" s="51">
        <f>SUM(V92:V92)</f>
        <v>0</v>
      </c>
      <c r="W93" s="51"/>
      <c r="X93" s="51"/>
      <c r="Y93" s="51"/>
      <c r="Z93" s="51"/>
      <c r="AA93" s="51">
        <f>SUM(AA92:AA92)</f>
        <v>0</v>
      </c>
      <c r="AB93" s="53"/>
      <c r="AC93" s="53"/>
      <c r="AD93" s="53"/>
    </row>
    <row r="94" spans="2:30" ht="10.199999999999999" x14ac:dyDescent="0.2">
      <c r="B94" s="7"/>
      <c r="C94" s="7"/>
      <c r="D94" s="7"/>
      <c r="E94" s="7"/>
      <c r="F94" s="7"/>
      <c r="G94" s="7"/>
      <c r="H94" s="28"/>
      <c r="I94" s="28"/>
      <c r="J94" s="31"/>
      <c r="K94" s="26"/>
      <c r="L94" s="28"/>
      <c r="M94" s="26"/>
      <c r="N94" s="35"/>
      <c r="O94" s="31"/>
      <c r="P94" s="31"/>
      <c r="Q94" s="30"/>
      <c r="R94" s="30"/>
      <c r="S94" s="30"/>
      <c r="T94" s="31"/>
      <c r="U94" s="30"/>
      <c r="V94" s="30"/>
      <c r="W94" s="30"/>
      <c r="X94" s="30"/>
      <c r="Y94" s="30"/>
      <c r="Z94" s="30"/>
      <c r="AA94" s="30"/>
      <c r="AB94" s="33"/>
      <c r="AC94" s="33"/>
      <c r="AD94" s="33"/>
    </row>
    <row r="95" spans="2:30" ht="51" x14ac:dyDescent="0.3">
      <c r="B95" s="7"/>
      <c r="C95" s="7"/>
      <c r="D95" s="7"/>
      <c r="E95" s="27" t="s">
        <v>463</v>
      </c>
      <c r="F95" s="27" t="s">
        <v>464</v>
      </c>
      <c r="G95" s="27" t="s">
        <v>77</v>
      </c>
      <c r="H95" s="28" t="s">
        <v>423</v>
      </c>
      <c r="I95" s="28" t="s">
        <v>409</v>
      </c>
      <c r="J95" s="31" t="s">
        <v>465</v>
      </c>
      <c r="K95" s="37" t="s">
        <v>466</v>
      </c>
      <c r="L95" s="28"/>
      <c r="M95" s="26" t="s">
        <v>453</v>
      </c>
      <c r="N95" s="35" t="s">
        <v>411</v>
      </c>
      <c r="O95" s="31" t="s">
        <v>479</v>
      </c>
      <c r="P95" s="31" t="s">
        <v>462</v>
      </c>
      <c r="Q95" s="30">
        <v>6000000</v>
      </c>
      <c r="R95" s="30">
        <v>5048328.82</v>
      </c>
      <c r="S95" s="30">
        <v>1514498.64</v>
      </c>
      <c r="T95" s="31"/>
      <c r="U95" s="58">
        <v>951671.18</v>
      </c>
      <c r="V95" s="30">
        <v>0</v>
      </c>
      <c r="W95" s="30">
        <v>0</v>
      </c>
      <c r="X95" s="30">
        <f>+R95+U95+V95</f>
        <v>6000000</v>
      </c>
      <c r="Y95" s="30">
        <v>100</v>
      </c>
      <c r="Z95" s="30">
        <v>100</v>
      </c>
      <c r="AA95" s="30">
        <f>+X95</f>
        <v>6000000</v>
      </c>
      <c r="AB95" s="33">
        <v>1</v>
      </c>
      <c r="AC95" s="33">
        <v>1</v>
      </c>
      <c r="AD95" s="59">
        <v>3348</v>
      </c>
    </row>
    <row r="96" spans="2:30" ht="51" x14ac:dyDescent="0.2">
      <c r="B96" s="7"/>
      <c r="C96" s="7"/>
      <c r="D96" s="7"/>
      <c r="E96" s="27" t="s">
        <v>467</v>
      </c>
      <c r="F96" s="27" t="s">
        <v>468</v>
      </c>
      <c r="G96" s="27" t="s">
        <v>289</v>
      </c>
      <c r="H96" s="28" t="s">
        <v>423</v>
      </c>
      <c r="I96" s="28" t="s">
        <v>409</v>
      </c>
      <c r="J96" s="31" t="s">
        <v>469</v>
      </c>
      <c r="K96" s="37" t="s">
        <v>470</v>
      </c>
      <c r="L96" s="28"/>
      <c r="M96" s="26" t="s">
        <v>453</v>
      </c>
      <c r="N96" s="35" t="s">
        <v>411</v>
      </c>
      <c r="O96" s="31" t="s">
        <v>478</v>
      </c>
      <c r="P96" s="31" t="s">
        <v>462</v>
      </c>
      <c r="Q96" s="30">
        <v>2500000</v>
      </c>
      <c r="R96" s="30">
        <v>2484501.7599999998</v>
      </c>
      <c r="S96" s="30">
        <v>745350.53</v>
      </c>
      <c r="T96" s="31"/>
      <c r="U96" s="30">
        <v>0</v>
      </c>
      <c r="V96" s="30">
        <v>0</v>
      </c>
      <c r="W96" s="30">
        <v>0</v>
      </c>
      <c r="X96" s="30">
        <f>+R96+U96</f>
        <v>2484501.7599999998</v>
      </c>
      <c r="Y96" s="30">
        <v>100</v>
      </c>
      <c r="Z96" s="30">
        <v>100</v>
      </c>
      <c r="AA96" s="30">
        <f>+X96</f>
        <v>2484501.7599999998</v>
      </c>
      <c r="AB96" s="33">
        <v>1</v>
      </c>
      <c r="AC96" s="33">
        <v>1</v>
      </c>
      <c r="AD96" s="59">
        <v>1583</v>
      </c>
    </row>
    <row r="97" spans="2:30" ht="20.399999999999999" x14ac:dyDescent="0.2">
      <c r="B97" s="7"/>
      <c r="C97" s="7"/>
      <c r="D97" s="7"/>
      <c r="E97" s="27" t="s">
        <v>471</v>
      </c>
      <c r="F97" s="27" t="s">
        <v>472</v>
      </c>
      <c r="G97" s="27" t="s">
        <v>75</v>
      </c>
      <c r="H97" s="28" t="s">
        <v>423</v>
      </c>
      <c r="I97" s="28" t="s">
        <v>409</v>
      </c>
      <c r="J97" s="31" t="s">
        <v>167</v>
      </c>
      <c r="K97" s="37" t="s">
        <v>473</v>
      </c>
      <c r="L97" s="28"/>
      <c r="M97" s="26" t="s">
        <v>453</v>
      </c>
      <c r="N97" s="35" t="s">
        <v>411</v>
      </c>
      <c r="O97" s="31" t="s">
        <v>110</v>
      </c>
      <c r="P97" s="31" t="s">
        <v>462</v>
      </c>
      <c r="Q97" s="30">
        <v>2012375</v>
      </c>
      <c r="R97" s="30">
        <v>1967500.37</v>
      </c>
      <c r="S97" s="30">
        <v>590250.11</v>
      </c>
      <c r="T97" s="31"/>
      <c r="U97" s="30">
        <v>0</v>
      </c>
      <c r="V97" s="30">
        <v>0</v>
      </c>
      <c r="W97" s="30">
        <v>0</v>
      </c>
      <c r="X97" s="30">
        <f>+R97+U97</f>
        <v>1967500.37</v>
      </c>
      <c r="Y97" s="30">
        <v>100</v>
      </c>
      <c r="Z97" s="30">
        <v>100</v>
      </c>
      <c r="AA97" s="30">
        <f>+X97</f>
        <v>1967500.37</v>
      </c>
      <c r="AB97" s="33">
        <v>1</v>
      </c>
      <c r="AC97" s="33">
        <v>1</v>
      </c>
      <c r="AD97" s="59">
        <v>983</v>
      </c>
    </row>
    <row r="98" spans="2:30" s="25" customFormat="1" ht="40.799999999999997" x14ac:dyDescent="0.25">
      <c r="B98" s="26"/>
      <c r="C98" s="54" t="s">
        <v>346</v>
      </c>
      <c r="D98" s="55"/>
      <c r="E98" s="27" t="s">
        <v>458</v>
      </c>
      <c r="F98" s="27" t="s">
        <v>333</v>
      </c>
      <c r="G98" s="27" t="s">
        <v>159</v>
      </c>
      <c r="H98" s="28" t="s">
        <v>423</v>
      </c>
      <c r="I98" s="28" t="s">
        <v>409</v>
      </c>
      <c r="J98" s="31" t="s">
        <v>168</v>
      </c>
      <c r="K98" s="37" t="s">
        <v>336</v>
      </c>
      <c r="L98" s="28"/>
      <c r="M98" s="26" t="s">
        <v>453</v>
      </c>
      <c r="N98" s="28" t="s">
        <v>411</v>
      </c>
      <c r="O98" s="31" t="s">
        <v>338</v>
      </c>
      <c r="P98" s="8" t="s">
        <v>251</v>
      </c>
      <c r="Q98" s="30">
        <v>1100000</v>
      </c>
      <c r="R98" s="30">
        <v>1085663.51</v>
      </c>
      <c r="S98" s="30">
        <v>325699.05</v>
      </c>
      <c r="T98" s="31"/>
      <c r="U98" s="30">
        <v>14336.49</v>
      </c>
      <c r="V98" s="30">
        <v>0</v>
      </c>
      <c r="W98" s="32">
        <v>0</v>
      </c>
      <c r="X98" s="30">
        <f>+R98+U98</f>
        <v>1100000</v>
      </c>
      <c r="Y98" s="30">
        <v>100</v>
      </c>
      <c r="Z98" s="30">
        <v>100</v>
      </c>
      <c r="AA98" s="30">
        <f>+X98</f>
        <v>1100000</v>
      </c>
      <c r="AB98" s="33">
        <v>1</v>
      </c>
      <c r="AC98" s="33">
        <v>1</v>
      </c>
      <c r="AD98" s="59">
        <v>662</v>
      </c>
    </row>
    <row r="99" spans="2:30" ht="20.399999999999999" x14ac:dyDescent="0.2">
      <c r="B99" s="26"/>
      <c r="C99" s="54" t="s">
        <v>346</v>
      </c>
      <c r="D99" s="55"/>
      <c r="E99" s="27" t="s">
        <v>459</v>
      </c>
      <c r="F99" s="27" t="s">
        <v>334</v>
      </c>
      <c r="G99" s="27" t="s">
        <v>335</v>
      </c>
      <c r="H99" s="28" t="s">
        <v>423</v>
      </c>
      <c r="I99" s="28" t="s">
        <v>409</v>
      </c>
      <c r="J99" s="31" t="s">
        <v>185</v>
      </c>
      <c r="K99" s="37" t="s">
        <v>337</v>
      </c>
      <c r="L99" s="28"/>
      <c r="M99" s="26" t="s">
        <v>453</v>
      </c>
      <c r="N99" s="28" t="s">
        <v>411</v>
      </c>
      <c r="O99" s="38"/>
      <c r="P99" s="8" t="s">
        <v>462</v>
      </c>
      <c r="Q99" s="30">
        <v>900000</v>
      </c>
      <c r="R99" s="30">
        <v>855646.75</v>
      </c>
      <c r="S99" s="30">
        <v>256694.02</v>
      </c>
      <c r="T99" s="31"/>
      <c r="U99" s="30">
        <v>0</v>
      </c>
      <c r="V99" s="30">
        <v>0</v>
      </c>
      <c r="W99" s="32">
        <v>0</v>
      </c>
      <c r="X99" s="30">
        <f>+R99+U99</f>
        <v>855646.75</v>
      </c>
      <c r="Y99" s="30">
        <v>100</v>
      </c>
      <c r="Z99" s="30">
        <v>100</v>
      </c>
      <c r="AA99" s="30">
        <f>+X99</f>
        <v>855646.75</v>
      </c>
      <c r="AB99" s="33">
        <v>1</v>
      </c>
      <c r="AC99" s="33">
        <v>1</v>
      </c>
      <c r="AD99" s="59">
        <v>985</v>
      </c>
    </row>
    <row r="100" spans="2:30" ht="5.25" customHeight="1" x14ac:dyDescent="0.2">
      <c r="B100" s="26"/>
      <c r="C100" s="26"/>
      <c r="D100" s="42"/>
      <c r="E100" s="26"/>
      <c r="F100" s="31"/>
      <c r="G100" s="31"/>
      <c r="H100" s="28"/>
      <c r="I100" s="28"/>
      <c r="J100" s="31"/>
      <c r="K100" s="26"/>
      <c r="L100" s="28"/>
      <c r="M100" s="26"/>
      <c r="N100" s="35"/>
      <c r="O100" s="31"/>
      <c r="P100" s="31"/>
      <c r="Q100" s="30"/>
      <c r="R100" s="30"/>
      <c r="S100" s="30"/>
      <c r="T100" s="31"/>
      <c r="U100" s="30"/>
      <c r="V100" s="30"/>
      <c r="W100" s="30"/>
      <c r="X100" s="30"/>
      <c r="Y100" s="30"/>
      <c r="Z100" s="30"/>
      <c r="AA100" s="30"/>
      <c r="AB100" s="33"/>
      <c r="AC100" s="33"/>
      <c r="AD100" s="33"/>
    </row>
    <row r="101" spans="2:30" s="46" customFormat="1" ht="10.199999999999999" x14ac:dyDescent="0.2">
      <c r="B101" s="62" t="s">
        <v>4</v>
      </c>
      <c r="C101" s="62"/>
      <c r="D101" s="62"/>
      <c r="E101" s="62"/>
      <c r="F101" s="62"/>
      <c r="G101" s="62"/>
      <c r="H101" s="47"/>
      <c r="I101" s="47"/>
      <c r="J101" s="48"/>
      <c r="K101" s="49"/>
      <c r="L101" s="47"/>
      <c r="M101" s="49"/>
      <c r="N101" s="50"/>
      <c r="O101" s="48"/>
      <c r="P101" s="48"/>
      <c r="Q101" s="51">
        <f>SUM(Q98:Q99)</f>
        <v>2000000</v>
      </c>
      <c r="R101" s="51">
        <f>SUM(R98:R99)</f>
        <v>1941310.26</v>
      </c>
      <c r="S101" s="51">
        <f>SUM(S98:S99)</f>
        <v>582393.06999999995</v>
      </c>
      <c r="T101" s="48"/>
      <c r="U101" s="51">
        <f>SUM(U98:U99)</f>
        <v>14336.49</v>
      </c>
      <c r="V101" s="51">
        <f>SUM(V98:V99)</f>
        <v>0</v>
      </c>
      <c r="W101" s="51"/>
      <c r="X101" s="51"/>
      <c r="Y101" s="51"/>
      <c r="Z101" s="51"/>
      <c r="AA101" s="51">
        <f>SUM(AA98:AA99)</f>
        <v>1955646.75</v>
      </c>
      <c r="AB101" s="53"/>
      <c r="AC101" s="53"/>
      <c r="AD101" s="53"/>
    </row>
    <row r="102" spans="2:30" x14ac:dyDescent="0.3">
      <c r="O102" s="44"/>
    </row>
    <row r="103" spans="2:30" s="25" customFormat="1" ht="40.799999999999997" x14ac:dyDescent="0.25">
      <c r="B103" s="26"/>
      <c r="C103" s="54" t="s">
        <v>347</v>
      </c>
      <c r="D103" s="60"/>
      <c r="E103" s="26" t="s">
        <v>460</v>
      </c>
      <c r="F103" s="27" t="s">
        <v>339</v>
      </c>
      <c r="G103" s="27" t="s">
        <v>80</v>
      </c>
      <c r="H103" s="28" t="s">
        <v>423</v>
      </c>
      <c r="I103" s="28" t="s">
        <v>409</v>
      </c>
      <c r="J103" s="37" t="s">
        <v>167</v>
      </c>
      <c r="K103" s="37" t="s">
        <v>341</v>
      </c>
      <c r="L103" s="28"/>
      <c r="M103" s="26" t="s">
        <v>453</v>
      </c>
      <c r="N103" s="28" t="s">
        <v>411</v>
      </c>
      <c r="O103" s="28" t="s">
        <v>480</v>
      </c>
      <c r="P103" s="28" t="s">
        <v>462</v>
      </c>
      <c r="Q103" s="30">
        <v>6000000</v>
      </c>
      <c r="R103" s="30">
        <v>5549629.5800000001</v>
      </c>
      <c r="S103" s="30">
        <v>1664888.87</v>
      </c>
      <c r="T103" s="31"/>
      <c r="U103" s="30">
        <v>0</v>
      </c>
      <c r="V103" s="30">
        <v>0</v>
      </c>
      <c r="W103" s="32"/>
      <c r="X103" s="30" t="s">
        <v>462</v>
      </c>
      <c r="Y103" s="30">
        <v>30</v>
      </c>
      <c r="Z103" s="30"/>
      <c r="AA103" s="30" t="s">
        <v>462</v>
      </c>
      <c r="AB103" s="33">
        <v>0.3</v>
      </c>
      <c r="AC103" s="33"/>
      <c r="AD103" s="59">
        <v>4518</v>
      </c>
    </row>
    <row r="104" spans="2:30" ht="30.6" x14ac:dyDescent="0.2">
      <c r="B104" s="26"/>
      <c r="C104" s="54" t="s">
        <v>347</v>
      </c>
      <c r="D104" s="60"/>
      <c r="E104" s="26" t="s">
        <v>461</v>
      </c>
      <c r="F104" s="27" t="s">
        <v>340</v>
      </c>
      <c r="G104" s="27" t="s">
        <v>80</v>
      </c>
      <c r="H104" s="28" t="s">
        <v>423</v>
      </c>
      <c r="I104" s="28" t="s">
        <v>409</v>
      </c>
      <c r="J104" s="37" t="s">
        <v>91</v>
      </c>
      <c r="K104" s="37" t="s">
        <v>342</v>
      </c>
      <c r="L104" s="28"/>
      <c r="M104" s="26" t="s">
        <v>453</v>
      </c>
      <c r="N104" s="28" t="s">
        <v>411</v>
      </c>
      <c r="O104" s="28"/>
      <c r="P104" s="28" t="s">
        <v>462</v>
      </c>
      <c r="Q104" s="30">
        <v>6231253</v>
      </c>
      <c r="R104" s="30">
        <v>5801677.4800000004</v>
      </c>
      <c r="S104" s="30">
        <v>1740503.24</v>
      </c>
      <c r="T104" s="31"/>
      <c r="U104" s="30">
        <v>0</v>
      </c>
      <c r="V104" s="30">
        <v>0</v>
      </c>
      <c r="W104" s="32"/>
      <c r="X104" s="30" t="s">
        <v>462</v>
      </c>
      <c r="Y104" s="30">
        <v>30</v>
      </c>
      <c r="Z104" s="30"/>
      <c r="AA104" s="30" t="s">
        <v>462</v>
      </c>
      <c r="AB104" s="33">
        <v>0.3</v>
      </c>
      <c r="AC104" s="33"/>
      <c r="AD104" s="59">
        <v>4518</v>
      </c>
    </row>
    <row r="105" spans="2:30" ht="5.25" customHeight="1" x14ac:dyDescent="0.2">
      <c r="B105" s="26"/>
      <c r="C105" s="26"/>
      <c r="D105" s="42"/>
      <c r="E105" s="26"/>
      <c r="F105" s="31"/>
      <c r="G105" s="31"/>
      <c r="H105" s="28"/>
      <c r="I105" s="28"/>
      <c r="J105" s="31"/>
      <c r="K105" s="26"/>
      <c r="L105" s="28"/>
      <c r="M105" s="26"/>
      <c r="N105" s="35"/>
      <c r="O105" s="31"/>
      <c r="P105" s="31"/>
      <c r="Q105" s="30"/>
      <c r="R105" s="30"/>
      <c r="S105" s="30"/>
      <c r="T105" s="31"/>
      <c r="U105" s="30"/>
      <c r="V105" s="30"/>
      <c r="W105" s="30"/>
      <c r="X105" s="30"/>
      <c r="Y105" s="30"/>
      <c r="Z105" s="30"/>
      <c r="AA105" s="30"/>
      <c r="AB105" s="33"/>
      <c r="AC105" s="33"/>
      <c r="AD105" s="33"/>
    </row>
    <row r="106" spans="2:30" s="46" customFormat="1" ht="10.199999999999999" x14ac:dyDescent="0.2">
      <c r="B106" s="62" t="s">
        <v>4</v>
      </c>
      <c r="C106" s="62"/>
      <c r="D106" s="62"/>
      <c r="E106" s="62"/>
      <c r="F106" s="62"/>
      <c r="G106" s="62"/>
      <c r="H106" s="47"/>
      <c r="I106" s="47"/>
      <c r="J106" s="48"/>
      <c r="K106" s="49"/>
      <c r="L106" s="47"/>
      <c r="M106" s="49"/>
      <c r="N106" s="50"/>
      <c r="O106" s="48"/>
      <c r="P106" s="48"/>
      <c r="Q106" s="51">
        <f>SUM(Q103:Q104)</f>
        <v>12231253</v>
      </c>
      <c r="R106" s="51">
        <f>SUM(R103:R104)</f>
        <v>11351307.060000001</v>
      </c>
      <c r="S106" s="51">
        <f>SUM(S103:S104)</f>
        <v>3405392.1100000003</v>
      </c>
      <c r="T106" s="48"/>
      <c r="U106" s="51">
        <f>SUM(U103:U104)</f>
        <v>0</v>
      </c>
      <c r="V106" s="51">
        <f>SUM(V103:V104)</f>
        <v>0</v>
      </c>
      <c r="W106" s="51"/>
      <c r="X106" s="51"/>
      <c r="Y106" s="51"/>
      <c r="Z106" s="51"/>
      <c r="AA106" s="51">
        <f>SUM(AA103:AA104)</f>
        <v>0</v>
      </c>
      <c r="AB106" s="53"/>
      <c r="AC106" s="53"/>
      <c r="AD106" s="53"/>
    </row>
    <row r="107" spans="2:30" x14ac:dyDescent="0.3">
      <c r="O107" s="44"/>
    </row>
    <row r="108" spans="2:30" x14ac:dyDescent="0.3">
      <c r="O108" s="44"/>
    </row>
    <row r="109" spans="2:30" x14ac:dyDescent="0.3">
      <c r="O109" s="44"/>
    </row>
    <row r="110" spans="2:30" x14ac:dyDescent="0.3">
      <c r="O110" s="44"/>
    </row>
    <row r="111" spans="2:30" x14ac:dyDescent="0.3">
      <c r="O111" s="44"/>
    </row>
    <row r="112" spans="2:30" x14ac:dyDescent="0.3">
      <c r="O112" s="44"/>
    </row>
  </sheetData>
  <mergeCells count="26">
    <mergeCell ref="B106:G106"/>
    <mergeCell ref="B101:G101"/>
    <mergeCell ref="D103:D104"/>
    <mergeCell ref="B93:G93"/>
    <mergeCell ref="B74:G74"/>
    <mergeCell ref="U5:W5"/>
    <mergeCell ref="X5:Z5"/>
    <mergeCell ref="B2:AC2"/>
    <mergeCell ref="B27:G27"/>
    <mergeCell ref="H5:I5"/>
    <mergeCell ref="B5:B6"/>
    <mergeCell ref="C5:C6"/>
    <mergeCell ref="D5:D6"/>
    <mergeCell ref="E5:E6"/>
    <mergeCell ref="F5:F6"/>
    <mergeCell ref="G5:G6"/>
    <mergeCell ref="J5:J6"/>
    <mergeCell ref="K5:K6"/>
    <mergeCell ref="L5:L6"/>
    <mergeCell ref="AA5:AC5"/>
    <mergeCell ref="M5:M6"/>
    <mergeCell ref="D71:D73"/>
    <mergeCell ref="N5:N6"/>
    <mergeCell ref="B69:G69"/>
    <mergeCell ref="O5:P5"/>
    <mergeCell ref="Q5:T5"/>
  </mergeCells>
  <pageMargins left="0.25" right="0.25" top="0.75" bottom="0.75" header="0.3" footer="0.3"/>
  <pageSetup paperSize="5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ARQ CAREN</cp:lastModifiedBy>
  <cp:lastPrinted>2016-01-21T20:34:48Z</cp:lastPrinted>
  <dcterms:created xsi:type="dcterms:W3CDTF">2013-01-23T14:29:48Z</dcterms:created>
  <dcterms:modified xsi:type="dcterms:W3CDTF">2018-01-22T17:51:08Z</dcterms:modified>
</cp:coreProperties>
</file>