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OBRAS FEDERICO 2024\FF\VELARIA CANIBALES\"/>
    </mc:Choice>
  </mc:AlternateContent>
  <xr:revisionPtr revIDLastSave="0" documentId="13_ncr:1_{71A80146-3B12-4847-A1C7-68E4CBF6320B}" xr6:coauthVersionLast="47" xr6:coauthVersionMax="47" xr10:uidLastSave="{00000000-0000-0000-0000-000000000000}"/>
  <bookViews>
    <workbookView xWindow="-120" yWindow="-120" windowWidth="29040" windowHeight="15720" xr2:uid="{7972C631-F8BB-414D-BB47-94AFBDCB6F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0" i="1"/>
  <c r="A8" i="1"/>
  <c r="I36" i="1" l="1"/>
  <c r="I37" i="1" s="1"/>
  <c r="I38" i="1" s="1"/>
</calcChain>
</file>

<file path=xl/sharedStrings.xml><?xml version="1.0" encoding="utf-8"?>
<sst xmlns="http://schemas.openxmlformats.org/spreadsheetml/2006/main" count="59" uniqueCount="43">
  <si>
    <t>SECRETARIA DE OBRAS PUBLICAS DEL MUNICIPIO DE ASIENTOS</t>
  </si>
  <si>
    <t>PRESUPUESTO FINAL</t>
  </si>
  <si>
    <t xml:space="preserve">No. </t>
  </si>
  <si>
    <t>UNIDAD</t>
  </si>
  <si>
    <t>CANTIDAD</t>
  </si>
  <si>
    <t>P.U.</t>
  </si>
  <si>
    <t>IMPORTE</t>
  </si>
  <si>
    <t>SUBTOTAL</t>
  </si>
  <si>
    <t>IVA</t>
  </si>
  <si>
    <t>TOTAL</t>
  </si>
  <si>
    <t>CONSTRUCCION DE VELARIA EN PLAZA PRINCIPAL, BIMBALETES ATLAS, ASIENTOS, AGS</t>
  </si>
  <si>
    <t xml:space="preserve">   PRELIMINARES</t>
  </si>
  <si>
    <t xml:space="preserve">      LIMPIA, TRAZO Y NIVELACION DEL TERRENO CON EQUIPO TOPOGRAFICO. INCLUYE: EQUIPO NECESARIO, PUENTEO, SEÑALIZACION DEL BANCO Y PUNTOS QUE SE REQUIERAN EN LA NIVELACION CON PINTURA, RENIVELACIONES NECESARIAS, LIMPIEZAS.</t>
  </si>
  <si>
    <t>m2</t>
  </si>
  <si>
    <t xml:space="preserve">      CORTE CON DISCO DIAMANTADO DE 14" EN PAVIMENTO DE CONCRETO HIDRAULICO (HASTA 8.00 cm. DE PROFUNDIDAD). INCLUYE:TRAZO, EQUIPO Y OPERACION, LIMPIEZAS.</t>
  </si>
  <si>
    <t>m</t>
  </si>
  <si>
    <t xml:space="preserve">      DEMOLICION A MANO DE CONCRETO SIMPLE EN FIRMES Y PISOS (HASTA DE 15 cm ESPESOR PROMEDIO). INCLUYE: ACARREO FUERA DE LA OBRA DE MATERIAL PRODUCTO DE DEMOLICION, LIMPIEZAS.</t>
  </si>
  <si>
    <t>m3</t>
  </si>
  <si>
    <t xml:space="preserve">      EXCAVACION A MANO EN CEPA EN TERRENO TIPO II DE 0.00 A 2.00 m DE PROFUNDIDAD. INCLUYE: AFINE DE TALUDES Y FONDO, COMO LA CONSERVACION DE LA MISMA.</t>
  </si>
  <si>
    <t xml:space="preserve">   CIMENTACION</t>
  </si>
  <si>
    <t xml:space="preserve">      PLANTILLA DE CONCRETO F'c=100 Kg/cm2, TMA 19 mm TRITURADA, HECHO EN OBRA, DE 5 cm. DE ESPESOR. INCLUYE: COLADO, TENDIDO, NIVELADO, ACARREOS DENTRO DE LA OBRA, LIMPIEZAS.</t>
  </si>
  <si>
    <t xml:space="preserve">      ZAPATA  DE CONCRETO F'C= 200KG/CM2  ARMADO A BASE VARILLA # 4 @ 25 CM EN AMBOS SENTIDOS Y VARILLA # 4 @ 25 CM EN AMBOS SENTIDOS, SECCION 2.20 X 2.20 X 0.25 M DE ALTURA, INCLUYE: HABILITADO DEL ACERO, CORTES, GANCHOS, DOBLECES,ANCLAJES,TRASLAPES, CRUCES,  CIMBRA Y DESCIMBRA, ACARREOS DENTRO DE LA OBRA, ELEVACIONES.</t>
  </si>
  <si>
    <t>pza</t>
  </si>
  <si>
    <t xml:space="preserve">      DADO DE CONCRETO F'C= 200KG/CM2  ARMADO CON 8#4 Y E#3 @ 15CM,  SECCION  40X40 CM Y 0.88 M DE PROFUNDIDAD, INCLUYE: HABILITADO DEL ACERO, CORTES, GANCHOS, DOBLECES, ANCLAJES,TRASLAPES, CRUCES,  CIMBRA Y DESCIMBRA, ACARREOS DENTRO DE LA OBRA.</t>
  </si>
  <si>
    <t xml:space="preserve">      RELLENO DE TEPETATE COMPACTADO AL 95% DE SU PVSM CON COMPACTADOR DE IMPACTO (BAILARINA) EN CAPAS DE HASTA 20 cm. DE ESPESOR. INCLUYE: SUMINISTRO DE TEPETATE, AGUA LA NECESARIA, MEDIDO COMPACTO, SELECCION DEL MATERIAL, TENDIDO, PAPEADO DE MATERIAL, ACARREOS DENTRO DE LA OBRA, LIMPIEZAS.</t>
  </si>
  <si>
    <t xml:space="preserve">      FABRICACION, SUMINISTRO Y COLOCACION DE ANCLA DE ACERO REDONDO LISO 5/8" DE DIAMETRO Y 80 CM DE LONGITUD TOTAL, CON CUERDA EN 10 CM DE UN EXTREMO Y UN DOBLEZ DE .10 CM X 90° EN EL OTRO, INCLUYE: LAS CUERDAS DE LAS ANCLAS SE ENGRASARAN Y SE CUBRIRAN ANTES DE COLAR EL PISO DE CONCRETO,  CORTES, SOLDADURA Y PULIDO DE LA MISMA, ACARREOS DENTRO DE LA OBRA, ALINEADO, NIVELADO, ELEVACIONES, CUALQUIER ALTURA, GASTOS DE TALLER.</t>
  </si>
  <si>
    <t xml:space="preserve">      SUMINISTRO Y COLOCACION DE FESTERGROUT NM PARA RELLENO ENTRE DADO Y COLUMNA, INCLUYE: CIMBRADO Y DESCIMBRADO, NIVELADO, ACARREOS DENTRO DE LA OBRA</t>
  </si>
  <si>
    <t xml:space="preserve">      FABRICACION, SUMINISTRO Y COLOCACION DE PLACA DE ACERO DE 30CM X 30CM X 19 MM CON 6 ORIFICIOS DE 25 MM DE DIAMETRO DISPUESTOS SEGÚN PLANO, INCLUYE: LA PLACA SE NIVELARA CON TUERCA Y CONTRATUERCA, APLICACIÓN DE PRIMER ANTICORROSIVO Y TERMINADO CON PINTURA DE ESMALTE PARA EVITAR LA CORROSION, LAS PLACAS QUEDARAN AHOGADAS EN PISO, CORTES, SOLDADURA Y PULIDO DE LA MISMA, APLICACION DE PRIMER ANTICORROSIVO, ACARREOS DENTRO DE LA OBRA, ALINEADO, NIVELADO, ELEVACIONES, CUALQUIER ALTURA, GASTOS DE TALLER.</t>
  </si>
  <si>
    <t xml:space="preserve">      SUMINISTRO Y COLOCACION DE ESTRUCTURA  A BASE DE TUBO NEGRO DE 1a. CED- 40 (VER PLANOS PARA DETALLES, INCLUYE: CORTES, SOLDADURA PULIDA, ACARREOS DENTRO DE LA OBRA, ALINEADO, NIVELADO, ELEVACIONES, CUALQUIER ALTURA,  ROLADO DE TUBERIA  O CURVAS (SEGUN DISEÑO), ELEMENTOS DE FIJACION.</t>
  </si>
  <si>
    <t>kg</t>
  </si>
  <si>
    <t xml:space="preserve">   ACABADOS</t>
  </si>
  <si>
    <t xml:space="preserve">      SUMINISTRO Y COLOCACIÓN  DE UNA CUBIERTA DE LONA NACIONAL TIPO LONARIA, MARCA OPLEX ESTILO BLACK UOT COLOR BLANCO, CALIBRE 700 Y QUE CUENTA CON TRES AÑOS DE GARANTIA CONTRA DECOLORACION POR PARTE DEL FABRICANTE DE LA LONA, Y PUEDE LLEGAR A TENER UNA VIDA UTIL DE 10 AÑOS.INCLUYE: TENSADO, CORTES, TRASLAPES,  ACARREOS DENTRO DE LA OBRA, ELEVACIONES, AJUSTES, ELEMENTOS DE FIJACION.</t>
  </si>
  <si>
    <t xml:space="preserve">      SUMINISTRO Y APLICACION DE PINTURA  DE ESMALTE  CALIDAD DUPONT LINEA 80 DUCO,  SOBRE ESTRUCTURA METALICAMETALICA, INCLUYE:  PRIMER ANTICORROSIVO, MANOS DE PINTURA SUFICIENTES PARA CUBRIR SATISFACTORIAMENTE LA SUPERFICIE APLICADA CON PISTOLA DE AIRE, PROTECCION DE AREAS ADYACENTES, ACARREOS DENTRO DE LA OBRA.</t>
  </si>
  <si>
    <t xml:space="preserve">      PISO DE 10.00 cm DE ESPESOR DE CONCRETO SIMPLE F'c=150 Kg/cm2, HECHO EN OBRA, TMA 38 mm, ARMADO CON MALLA ELECTROSOLDADA 6x6/10-10, ACABADO PULIDO Y BROCHA DE PELO, JUNTAS FRIAS CON VOLTEADOR, USO DE CONTRAJUNTA DE 38 mm. INCLUYE: CIMBRADO, MALLA ELECTROSOLDADA 6x6/10-10, NIVELADO, VIBRADO, CURADO CON MEMBRANA BASE AGUA, ACARREOS DENTRO DE LA OBRA, ELEVACIONES, CUALQUIER ALTURA, LIMPIEZAS.</t>
  </si>
  <si>
    <t xml:space="preserve">   INSTALACIÒN ELÈCTRICA</t>
  </si>
  <si>
    <t xml:space="preserve">      SALIDA ELECTRICA PARA LUMINARIO CON TUBO CONDUIT GALVANIZADA PARED DELGADA DE 13, 19 Y 25 mm. INCLUYE:  CONTRA Y MONITORES, CABLES THW CAL 10, 12 Y/O 14 CALIDAD CONDUMEX, LATINCASA O MONTERREY, CONECTORES, ACARREOS DENTRO DE LA OBRA, ELEVACIONES, CUALQUIER ALTURA Y TODO LO NECESARIO PARA LA CORRECTA EJECUCION DEL CONCEPTO.</t>
  </si>
  <si>
    <t xml:space="preserve">      SUMINISTRO Y COLOCACION DE LUMINARIA LED HIGH BAY 100 MODELO YHB-100650. INCLUYE:  ELEMENTOS DE FIJACION, PRUEBAS DE FUNCIONAMIENTO, ACARREOS DENTRO DE LA OBRA, ELEVACIONES, CUALQUIER ALTURA, LIMPIEZAS.</t>
  </si>
  <si>
    <t xml:space="preserve">      SUMINISTRO Y COLOCACION DE CENTRO DE CARGA No. DE CATALOGO QOD2 MARCA SQUARE'D, 1 FASE, 2 HILOS.  INCLUYE: CONEXIONES, PRUEBAS DE FUNCIONAMIENTO, ELEVACIONES, CUALQUIER ALTURA, ELEMENTOS DE FIJACION, RESANES, LIMPIEZA.</t>
  </si>
  <si>
    <t xml:space="preserve">      SUMINISTRO Y COLOCACION DE INTERRUPTOR TERMOMAGNETICO MARCA SQUARE'D DE 1x15-50 A ENCHUFABLE. INCLUYE: CONEXIONES, PRUEBAS DE FUNCIONAMIENTO, ELEMENTOS DE FIJACION, ACARREOS DENTRO DE LA OBRA, ELEVACIONES, CUALQUIER ALTURA, LIMPIEZAS.</t>
  </si>
  <si>
    <t xml:space="preserve">      CONEXION DE INSTALACION ELECTRICA A RED EXISTENTE. INCLUYE: CORTES, CONEXION DE CABLES, MANIOBRAS NECESARIAS PARA EL CORRECTO FUNCIONAMIENTO DE LA INSTALACION, CONEXIONES, PRUEBA DE FUNCIONAMIENTO, LIMPIEZAS.</t>
  </si>
  <si>
    <t xml:space="preserve">   LIMPIEZAS</t>
  </si>
  <si>
    <t xml:space="preserve">      LIMPIEZA GENERAL DE LA OBRA. INCLUYE: ACARREOS DE ESCOMBROS, RETIRO FUERA DE LA OBRA DE LOS MISMOS.</t>
  </si>
  <si>
    <t>LOCALIDAD: BIMBALETES ATLAS, ASIENTOS, 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</si>
</sst>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4" tint="-0.249977111117893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3" fillId="2" borderId="0" xfId="1" applyFont="1" applyFill="1" applyAlignment="1">
      <alignment wrapText="1"/>
    </xf>
    <xf numFmtId="0" fontId="2" fillId="2" borderId="0" xfId="1" applyFill="1"/>
    <xf numFmtId="0" fontId="5" fillId="2" borderId="0" xfId="1" applyFont="1" applyFill="1"/>
    <xf numFmtId="43" fontId="2" fillId="2" borderId="0" xfId="1" applyNumberFormat="1" applyFill="1"/>
    <xf numFmtId="0" fontId="6" fillId="2" borderId="0" xfId="1" applyFont="1" applyFill="1"/>
    <xf numFmtId="0" fontId="6" fillId="2" borderId="1" xfId="1" applyFont="1" applyFill="1" applyBorder="1"/>
    <xf numFmtId="0" fontId="5" fillId="2" borderId="2" xfId="1" applyFont="1" applyFill="1" applyBorder="1" applyAlignment="1">
      <alignment horizontal="center"/>
    </xf>
    <xf numFmtId="43" fontId="5" fillId="2" borderId="2" xfId="1" applyNumberFormat="1" applyFont="1" applyFill="1" applyBorder="1" applyAlignment="1">
      <alignment horizontal="center"/>
    </xf>
    <xf numFmtId="43" fontId="5" fillId="2" borderId="3" xfId="1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" fontId="0" fillId="0" borderId="4" xfId="0" applyNumberFormat="1" applyBorder="1"/>
    <xf numFmtId="2" fontId="9" fillId="2" borderId="4" xfId="1" applyNumberFormat="1" applyFont="1" applyFill="1" applyBorder="1" applyAlignment="1">
      <alignment horizontal="center"/>
    </xf>
    <xf numFmtId="0" fontId="2" fillId="0" borderId="4" xfId="1" applyBorder="1"/>
    <xf numFmtId="43" fontId="2" fillId="0" borderId="0" xfId="1" applyNumberFormat="1"/>
    <xf numFmtId="0" fontId="2" fillId="0" borderId="4" xfId="1" applyBorder="1" applyAlignment="1">
      <alignment horizontal="center"/>
    </xf>
    <xf numFmtId="0" fontId="2" fillId="2" borderId="0" xfId="1" applyFill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2" fillId="0" borderId="0" xfId="1" applyAlignment="1">
      <alignment wrapText="1"/>
    </xf>
    <xf numFmtId="0" fontId="0" fillId="0" borderId="0" xfId="0" applyAlignment="1">
      <alignment wrapText="1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164" fontId="11" fillId="0" borderId="4" xfId="1" applyNumberFormat="1" applyFont="1" applyBorder="1"/>
    <xf numFmtId="43" fontId="7" fillId="2" borderId="5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43" fontId="7" fillId="2" borderId="7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44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5">
    <cellStyle name="Millares 2" xfId="2" xr:uid="{93E4078F-E3E0-497C-ABB6-AFBEC2A36C61}"/>
    <cellStyle name="Normal" xfId="0" builtinId="0"/>
    <cellStyle name="Normal 2" xfId="1" xr:uid="{7A84F9CB-0552-406A-B3B4-D4007A093175}"/>
    <cellStyle name="Normal 2 2" xfId="4" xr:uid="{B44A3033-1A51-4E45-AF79-AE356A558C0B}"/>
    <cellStyle name="Normal 4" xfId="3" xr:uid="{331AE803-A797-4746-A8DC-684B349A5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275167</xdr:colOff>
      <xdr:row>0</xdr:row>
      <xdr:rowOff>105833</xdr:rowOff>
    </xdr:from>
    <xdr:to>
      <xdr:col>8</xdr:col>
      <xdr:colOff>739745</xdr:colOff>
      <xdr:row>2</xdr:row>
      <xdr:rowOff>21167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D5A8601-838D-4E20-A09A-48032D3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084" y="105833"/>
          <a:ext cx="1237161" cy="37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137583</xdr:rowOff>
    </xdr:from>
    <xdr:to>
      <xdr:col>1</xdr:col>
      <xdr:colOff>633911</xdr:colOff>
      <xdr:row>2</xdr:row>
      <xdr:rowOff>52917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FDE2498-B34D-4CA7-A56C-7E8F6EF17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37583"/>
          <a:ext cx="1237161" cy="37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DB43-E37E-4DB9-96E0-482457285A99}">
  <dimension ref="A1:I39"/>
  <sheetViews>
    <sheetView tabSelected="1" view="pageBreakPreview" zoomScale="90" zoomScaleNormal="100" zoomScaleSheetLayoutView="90" workbookViewId="0">
      <selection activeCell="B5" sqref="B5"/>
    </sheetView>
  </sheetViews>
  <sheetFormatPr baseColWidth="10" defaultRowHeight="15" x14ac:dyDescent="0.25"/>
  <cols>
    <col min="2" max="2" width="80.7109375" style="22" customWidth="1"/>
    <col min="4" max="6" width="0" hidden="1" customWidth="1"/>
    <col min="8" max="8" width="11.5703125" bestFit="1" customWidth="1"/>
    <col min="9" max="9" width="13.42578125" bestFit="1" customWidth="1"/>
  </cols>
  <sheetData>
    <row r="1" spans="1: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2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.75" x14ac:dyDescent="0.25">
      <c r="A3" s="1"/>
      <c r="B3" s="25" t="s">
        <v>10</v>
      </c>
      <c r="C3" s="25"/>
      <c r="D3" s="25"/>
      <c r="E3" s="25"/>
      <c r="F3" s="25"/>
      <c r="G3" s="25"/>
      <c r="H3" s="25"/>
      <c r="I3" s="2"/>
    </row>
    <row r="4" spans="1:9" ht="20.25" x14ac:dyDescent="0.3">
      <c r="A4" s="3"/>
      <c r="B4" s="19"/>
      <c r="C4" s="24"/>
      <c r="D4" s="24"/>
      <c r="E4" s="24"/>
      <c r="F4" s="24"/>
      <c r="G4" s="24"/>
      <c r="H4" s="1"/>
      <c r="I4" s="1"/>
    </row>
    <row r="5" spans="1:9" x14ac:dyDescent="0.25">
      <c r="A5" s="4"/>
      <c r="B5" s="19"/>
      <c r="C5" s="3"/>
      <c r="D5" s="3"/>
      <c r="E5" s="3"/>
      <c r="F5" s="3"/>
      <c r="G5" s="5"/>
      <c r="H5" s="1"/>
      <c r="I5" s="1"/>
    </row>
    <row r="6" spans="1:9" ht="15.75" thickBot="1" x14ac:dyDescent="0.3">
      <c r="A6" s="6" t="s">
        <v>42</v>
      </c>
      <c r="B6" s="19"/>
      <c r="C6" s="3"/>
      <c r="D6" s="3"/>
      <c r="E6" s="3"/>
      <c r="F6" s="3"/>
      <c r="G6" s="5"/>
      <c r="H6" s="1"/>
    </row>
    <row r="7" spans="1:9" ht="15.75" thickBot="1" x14ac:dyDescent="0.3">
      <c r="A7" s="7" t="s">
        <v>2</v>
      </c>
      <c r="B7" s="20"/>
      <c r="C7" s="8" t="s">
        <v>3</v>
      </c>
      <c r="D7" s="8"/>
      <c r="E7" s="8"/>
      <c r="F7" s="8"/>
      <c r="G7" s="9" t="s">
        <v>4</v>
      </c>
      <c r="H7" s="9" t="s">
        <v>5</v>
      </c>
      <c r="I7" s="10" t="s">
        <v>6</v>
      </c>
    </row>
    <row r="8" spans="1:9" x14ac:dyDescent="0.25">
      <c r="A8" s="27" t="str">
        <f>+B3</f>
        <v>CONSTRUCCION DE VELARIA EN PLAZA PRINCIPAL, BIMBALETES ATLAS, ASIENTOS, AGS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34"/>
      <c r="B9" s="34" t="s">
        <v>11</v>
      </c>
      <c r="C9" s="35"/>
      <c r="D9" s="11"/>
      <c r="E9" s="14"/>
      <c r="F9" s="15"/>
      <c r="G9" s="12"/>
      <c r="H9" s="13"/>
      <c r="I9" s="13"/>
    </row>
    <row r="10" spans="1:9" ht="45" x14ac:dyDescent="0.25">
      <c r="A10" s="40">
        <v>1</v>
      </c>
      <c r="B10" s="36" t="s">
        <v>12</v>
      </c>
      <c r="C10" s="37" t="s">
        <v>13</v>
      </c>
      <c r="D10" s="11"/>
      <c r="E10" s="14"/>
      <c r="F10" s="15"/>
      <c r="G10" s="37">
        <v>535</v>
      </c>
      <c r="H10" s="38">
        <v>13.03</v>
      </c>
      <c r="I10" s="38">
        <f>+H10*G10</f>
        <v>6971.0499999999993</v>
      </c>
    </row>
    <row r="11" spans="1:9" ht="30" x14ac:dyDescent="0.25">
      <c r="A11" s="40">
        <v>2</v>
      </c>
      <c r="B11" s="36" t="s">
        <v>14</v>
      </c>
      <c r="C11" s="37" t="s">
        <v>15</v>
      </c>
      <c r="D11" s="11"/>
      <c r="E11" s="14"/>
      <c r="F11" s="15"/>
      <c r="G11" s="37">
        <v>0</v>
      </c>
      <c r="H11" s="38">
        <v>61.79</v>
      </c>
      <c r="I11" s="38">
        <f t="shared" ref="I11:I34" si="0">+H11*G11</f>
        <v>0</v>
      </c>
    </row>
    <row r="12" spans="1:9" ht="45" x14ac:dyDescent="0.25">
      <c r="A12" s="40">
        <v>3</v>
      </c>
      <c r="B12" s="36" t="s">
        <v>16</v>
      </c>
      <c r="C12" s="37" t="s">
        <v>17</v>
      </c>
      <c r="D12" s="11"/>
      <c r="E12" s="14"/>
      <c r="F12" s="15"/>
      <c r="G12" s="37">
        <v>0</v>
      </c>
      <c r="H12" s="38">
        <v>449.05</v>
      </c>
      <c r="I12" s="38">
        <f t="shared" si="0"/>
        <v>0</v>
      </c>
    </row>
    <row r="13" spans="1:9" ht="45" x14ac:dyDescent="0.25">
      <c r="A13" s="40">
        <v>4</v>
      </c>
      <c r="B13" s="36" t="s">
        <v>18</v>
      </c>
      <c r="C13" s="37" t="s">
        <v>17</v>
      </c>
      <c r="D13" s="11"/>
      <c r="E13" s="14"/>
      <c r="F13" s="15"/>
      <c r="G13" s="37">
        <v>50.34</v>
      </c>
      <c r="H13" s="38">
        <v>330.68</v>
      </c>
      <c r="I13" s="38">
        <f t="shared" si="0"/>
        <v>16646.431200000003</v>
      </c>
    </row>
    <row r="14" spans="1:9" x14ac:dyDescent="0.25">
      <c r="A14" s="41"/>
      <c r="B14" s="34" t="s">
        <v>19</v>
      </c>
      <c r="C14" s="37"/>
      <c r="D14" s="11"/>
      <c r="E14" s="16"/>
      <c r="F14" s="16"/>
      <c r="G14" s="37"/>
      <c r="H14" s="38"/>
      <c r="I14" s="38">
        <f t="shared" si="0"/>
        <v>0</v>
      </c>
    </row>
    <row r="15" spans="1:9" ht="45" x14ac:dyDescent="0.25">
      <c r="A15" s="40">
        <v>5</v>
      </c>
      <c r="B15" s="36" t="s">
        <v>20</v>
      </c>
      <c r="C15" s="37" t="s">
        <v>13</v>
      </c>
      <c r="D15" s="11"/>
      <c r="E15" s="16"/>
      <c r="F15" s="16"/>
      <c r="G15" s="37">
        <v>38.78</v>
      </c>
      <c r="H15" s="38">
        <v>183.19</v>
      </c>
      <c r="I15" s="38">
        <f t="shared" si="0"/>
        <v>7104.1081999999997</v>
      </c>
    </row>
    <row r="16" spans="1:9" ht="75" x14ac:dyDescent="0.25">
      <c r="A16" s="40">
        <v>6</v>
      </c>
      <c r="B16" s="36" t="s">
        <v>21</v>
      </c>
      <c r="C16" s="37" t="s">
        <v>22</v>
      </c>
      <c r="D16" s="11"/>
      <c r="E16" s="16"/>
      <c r="F16" s="16"/>
      <c r="G16" s="37">
        <v>8</v>
      </c>
      <c r="H16" s="38">
        <v>6180.6</v>
      </c>
      <c r="I16" s="38">
        <f t="shared" si="0"/>
        <v>49444.800000000003</v>
      </c>
    </row>
    <row r="17" spans="1:9" ht="60" x14ac:dyDescent="0.25">
      <c r="A17" s="40">
        <v>7</v>
      </c>
      <c r="B17" s="36" t="s">
        <v>23</v>
      </c>
      <c r="C17" s="37" t="s">
        <v>22</v>
      </c>
      <c r="D17" s="11"/>
      <c r="E17" s="16"/>
      <c r="F17" s="16"/>
      <c r="G17" s="37">
        <v>24</v>
      </c>
      <c r="H17" s="38">
        <v>1515.57</v>
      </c>
      <c r="I17" s="38">
        <f t="shared" si="0"/>
        <v>36373.68</v>
      </c>
    </row>
    <row r="18" spans="1:9" ht="60" x14ac:dyDescent="0.25">
      <c r="A18" s="40">
        <v>8</v>
      </c>
      <c r="B18" s="36" t="s">
        <v>24</v>
      </c>
      <c r="C18" s="37" t="s">
        <v>17</v>
      </c>
      <c r="D18" s="16"/>
      <c r="E18" s="16"/>
      <c r="F18" s="16"/>
      <c r="G18" s="37">
        <v>33.14</v>
      </c>
      <c r="H18" s="38">
        <v>392.33</v>
      </c>
      <c r="I18" s="38">
        <f t="shared" si="0"/>
        <v>13001.816199999999</v>
      </c>
    </row>
    <row r="19" spans="1:9" ht="90" x14ac:dyDescent="0.25">
      <c r="A19" s="40">
        <v>9</v>
      </c>
      <c r="B19" s="36" t="s">
        <v>25</v>
      </c>
      <c r="C19" s="37" t="s">
        <v>22</v>
      </c>
      <c r="D19" s="16"/>
      <c r="E19" s="16"/>
      <c r="F19" s="16"/>
      <c r="G19" s="37">
        <v>96</v>
      </c>
      <c r="H19" s="38">
        <v>166.71</v>
      </c>
      <c r="I19" s="38">
        <f t="shared" si="0"/>
        <v>16004.16</v>
      </c>
    </row>
    <row r="20" spans="1:9" ht="45" x14ac:dyDescent="0.25">
      <c r="A20" s="40">
        <v>10</v>
      </c>
      <c r="B20" s="36" t="s">
        <v>26</v>
      </c>
      <c r="C20" s="37" t="s">
        <v>17</v>
      </c>
      <c r="D20" s="16"/>
      <c r="E20" s="16"/>
      <c r="F20" s="16"/>
      <c r="G20" s="37">
        <v>0.1</v>
      </c>
      <c r="H20" s="38">
        <v>6780.02</v>
      </c>
      <c r="I20" s="38">
        <f t="shared" si="0"/>
        <v>678.00200000000007</v>
      </c>
    </row>
    <row r="21" spans="1:9" ht="105" x14ac:dyDescent="0.25">
      <c r="A21" s="40">
        <v>11</v>
      </c>
      <c r="B21" s="36" t="s">
        <v>27</v>
      </c>
      <c r="C21" s="37" t="s">
        <v>22</v>
      </c>
      <c r="D21" s="16"/>
      <c r="E21" s="16"/>
      <c r="F21" s="16"/>
      <c r="G21" s="37">
        <v>24</v>
      </c>
      <c r="H21" s="38">
        <v>964.6</v>
      </c>
      <c r="I21" s="38">
        <f t="shared" si="0"/>
        <v>23150.400000000001</v>
      </c>
    </row>
    <row r="22" spans="1:9" ht="60" x14ac:dyDescent="0.25">
      <c r="A22" s="40">
        <v>12</v>
      </c>
      <c r="B22" s="36" t="s">
        <v>28</v>
      </c>
      <c r="C22" s="37" t="s">
        <v>29</v>
      </c>
      <c r="D22" s="16"/>
      <c r="E22" s="16"/>
      <c r="F22" s="16"/>
      <c r="G22" s="39">
        <v>4909.1674999999996</v>
      </c>
      <c r="H22" s="38">
        <v>103.19</v>
      </c>
      <c r="I22" s="38">
        <f t="shared" si="0"/>
        <v>506576.99432499992</v>
      </c>
    </row>
    <row r="23" spans="1:9" x14ac:dyDescent="0.25">
      <c r="A23" s="41"/>
      <c r="B23" s="34" t="s">
        <v>30</v>
      </c>
      <c r="C23" s="37"/>
      <c r="D23" s="16"/>
      <c r="E23" s="16"/>
      <c r="F23" s="16"/>
      <c r="G23" s="37"/>
      <c r="H23" s="38"/>
      <c r="I23" s="38">
        <f t="shared" si="0"/>
        <v>0</v>
      </c>
    </row>
    <row r="24" spans="1:9" ht="90" x14ac:dyDescent="0.25">
      <c r="A24" s="40">
        <v>13</v>
      </c>
      <c r="B24" s="36" t="s">
        <v>31</v>
      </c>
      <c r="C24" s="37" t="s">
        <v>13</v>
      </c>
      <c r="D24" s="16"/>
      <c r="E24" s="16"/>
      <c r="F24" s="16"/>
      <c r="G24" s="37">
        <v>655.4</v>
      </c>
      <c r="H24" s="38">
        <v>395.6</v>
      </c>
      <c r="I24" s="38">
        <f t="shared" si="0"/>
        <v>259276.24000000002</v>
      </c>
    </row>
    <row r="25" spans="1:9" ht="75" x14ac:dyDescent="0.25">
      <c r="A25" s="40">
        <v>14</v>
      </c>
      <c r="B25" s="36" t="s">
        <v>32</v>
      </c>
      <c r="C25" s="37" t="s">
        <v>29</v>
      </c>
      <c r="D25" s="16"/>
      <c r="E25" s="16"/>
      <c r="F25" s="16"/>
      <c r="G25" s="39">
        <v>4661.5200000000004</v>
      </c>
      <c r="H25" s="38">
        <v>9.35</v>
      </c>
      <c r="I25" s="38">
        <f t="shared" si="0"/>
        <v>43585.212</v>
      </c>
    </row>
    <row r="26" spans="1:9" ht="90" x14ac:dyDescent="0.25">
      <c r="A26" s="40">
        <v>15</v>
      </c>
      <c r="B26" s="36" t="s">
        <v>33</v>
      </c>
      <c r="C26" s="37" t="s">
        <v>13</v>
      </c>
      <c r="D26" s="16"/>
      <c r="E26" s="16"/>
      <c r="F26" s="16"/>
      <c r="G26" s="37">
        <v>0</v>
      </c>
      <c r="H26" s="38">
        <v>193.56</v>
      </c>
      <c r="I26" s="38">
        <f t="shared" si="0"/>
        <v>0</v>
      </c>
    </row>
    <row r="27" spans="1:9" x14ac:dyDescent="0.25">
      <c r="A27" s="41"/>
      <c r="B27" s="34" t="s">
        <v>34</v>
      </c>
      <c r="C27" s="37"/>
      <c r="D27" s="16"/>
      <c r="E27" s="16"/>
      <c r="F27" s="16"/>
      <c r="G27" s="37"/>
      <c r="H27" s="38"/>
      <c r="I27" s="38">
        <f t="shared" si="0"/>
        <v>0</v>
      </c>
    </row>
    <row r="28" spans="1:9" ht="75" x14ac:dyDescent="0.25">
      <c r="A28" s="40">
        <v>16</v>
      </c>
      <c r="B28" s="36" t="s">
        <v>35</v>
      </c>
      <c r="C28" s="37" t="s">
        <v>22</v>
      </c>
      <c r="D28" s="16"/>
      <c r="E28" s="16"/>
      <c r="F28" s="16"/>
      <c r="G28" s="37">
        <v>8</v>
      </c>
      <c r="H28" s="38">
        <v>2253.21</v>
      </c>
      <c r="I28" s="38">
        <f t="shared" si="0"/>
        <v>18025.68</v>
      </c>
    </row>
    <row r="29" spans="1:9" ht="45" x14ac:dyDescent="0.25">
      <c r="A29" s="40">
        <v>17</v>
      </c>
      <c r="B29" s="36" t="s">
        <v>36</v>
      </c>
      <c r="C29" s="37" t="s">
        <v>22</v>
      </c>
      <c r="D29" s="16"/>
      <c r="E29" s="16"/>
      <c r="F29" s="16"/>
      <c r="G29" s="37">
        <v>8</v>
      </c>
      <c r="H29" s="38">
        <v>2893.34</v>
      </c>
      <c r="I29" s="38">
        <f t="shared" si="0"/>
        <v>23146.720000000001</v>
      </c>
    </row>
    <row r="30" spans="1:9" ht="45" x14ac:dyDescent="0.25">
      <c r="A30" s="40">
        <v>18</v>
      </c>
      <c r="B30" s="36" t="s">
        <v>37</v>
      </c>
      <c r="C30" s="37" t="s">
        <v>22</v>
      </c>
      <c r="D30" s="16"/>
      <c r="E30" s="16"/>
      <c r="F30" s="16"/>
      <c r="G30" s="37">
        <v>1</v>
      </c>
      <c r="H30" s="38">
        <v>1301.8900000000001</v>
      </c>
      <c r="I30" s="38">
        <f t="shared" si="0"/>
        <v>1301.8900000000001</v>
      </c>
    </row>
    <row r="31" spans="1:9" ht="60" x14ac:dyDescent="0.25">
      <c r="A31" s="40">
        <v>19</v>
      </c>
      <c r="B31" s="36" t="s">
        <v>38</v>
      </c>
      <c r="C31" s="37" t="s">
        <v>22</v>
      </c>
      <c r="D31" s="16"/>
      <c r="E31" s="16"/>
      <c r="F31" s="16"/>
      <c r="G31" s="37">
        <v>1</v>
      </c>
      <c r="H31" s="38">
        <v>555.75</v>
      </c>
      <c r="I31" s="38">
        <f t="shared" si="0"/>
        <v>555.75</v>
      </c>
    </row>
    <row r="32" spans="1:9" ht="45" x14ac:dyDescent="0.25">
      <c r="A32" s="40">
        <v>20</v>
      </c>
      <c r="B32" s="36" t="s">
        <v>39</v>
      </c>
      <c r="C32" s="37" t="s">
        <v>22</v>
      </c>
      <c r="D32" s="16"/>
      <c r="E32" s="16"/>
      <c r="F32" s="16"/>
      <c r="G32" s="37">
        <v>1</v>
      </c>
      <c r="H32" s="38">
        <v>1802.87</v>
      </c>
      <c r="I32" s="38">
        <f t="shared" si="0"/>
        <v>1802.87</v>
      </c>
    </row>
    <row r="33" spans="1:9" x14ac:dyDescent="0.25">
      <c r="A33" s="41"/>
      <c r="B33" s="34" t="s">
        <v>40</v>
      </c>
      <c r="C33" s="37"/>
      <c r="D33" s="16"/>
      <c r="E33" s="16"/>
      <c r="F33" s="16"/>
      <c r="G33" s="37"/>
      <c r="H33" s="38"/>
      <c r="I33" s="38">
        <f t="shared" si="0"/>
        <v>0</v>
      </c>
    </row>
    <row r="34" spans="1:9" ht="30" x14ac:dyDescent="0.25">
      <c r="A34" s="40">
        <v>24</v>
      </c>
      <c r="B34" s="36" t="s">
        <v>41</v>
      </c>
      <c r="C34" s="37" t="s">
        <v>13</v>
      </c>
      <c r="D34" s="16"/>
      <c r="E34" s="16"/>
      <c r="F34" s="16"/>
      <c r="G34" s="37">
        <v>535</v>
      </c>
      <c r="H34" s="38">
        <v>11.67</v>
      </c>
      <c r="I34" s="38">
        <f t="shared" si="0"/>
        <v>6243.45</v>
      </c>
    </row>
    <row r="35" spans="1:9" x14ac:dyDescent="0.25">
      <c r="A35" s="30"/>
      <c r="B35" s="31"/>
      <c r="C35" s="30"/>
      <c r="D35" s="1"/>
      <c r="E35" s="1"/>
      <c r="F35" s="1"/>
      <c r="G35" s="32"/>
      <c r="H35" s="33"/>
      <c r="I35" s="33"/>
    </row>
    <row r="36" spans="1:9" x14ac:dyDescent="0.25">
      <c r="A36" s="1"/>
      <c r="B36" s="21"/>
      <c r="C36" s="1"/>
      <c r="D36" s="1"/>
      <c r="E36" s="1"/>
      <c r="F36" s="1"/>
      <c r="G36" s="17"/>
      <c r="H36" s="18" t="s">
        <v>7</v>
      </c>
      <c r="I36" s="26">
        <f>+SUM(I9:I35)</f>
        <v>1029889.253925</v>
      </c>
    </row>
    <row r="37" spans="1:9" x14ac:dyDescent="0.25">
      <c r="A37" s="1"/>
      <c r="B37" s="21"/>
      <c r="C37" s="1"/>
      <c r="D37" s="1"/>
      <c r="E37" s="1"/>
      <c r="F37" s="1"/>
      <c r="G37" s="17"/>
      <c r="H37" s="18" t="s">
        <v>8</v>
      </c>
      <c r="I37" s="26">
        <f>+I36*0.16</f>
        <v>164782.28062800001</v>
      </c>
    </row>
    <row r="38" spans="1:9" x14ac:dyDescent="0.25">
      <c r="A38" s="1"/>
      <c r="B38" s="21"/>
      <c r="C38" s="1"/>
      <c r="D38" s="1"/>
      <c r="E38" s="1"/>
      <c r="F38" s="1"/>
      <c r="G38" s="17"/>
      <c r="H38" s="18" t="s">
        <v>9</v>
      </c>
      <c r="I38" s="26">
        <f>+I37+I36</f>
        <v>1194671.534553</v>
      </c>
    </row>
    <row r="39" spans="1:9" x14ac:dyDescent="0.25">
      <c r="A39" s="1"/>
      <c r="B39" s="21"/>
      <c r="C39" s="1"/>
      <c r="D39" s="1"/>
      <c r="E39" s="1"/>
      <c r="F39" s="1"/>
      <c r="G39" s="17"/>
      <c r="H39" s="1"/>
      <c r="I39" s="1"/>
    </row>
  </sheetData>
  <mergeCells count="5">
    <mergeCell ref="A1:I1"/>
    <mergeCell ref="A2:I2"/>
    <mergeCell ref="B3:H3"/>
    <mergeCell ref="C4:G4"/>
    <mergeCell ref="A8:I8"/>
  </mergeCells>
  <pageMargins left="0.7" right="0.7" top="0.75" bottom="0.75" header="0.3" footer="0.3"/>
  <pageSetup scale="64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ObrasPublicas</dc:creator>
  <cp:lastModifiedBy>ObrasPublicas</cp:lastModifiedBy>
  <cp:lastPrinted>2024-09-25T21:31:13Z</cp:lastPrinted>
  <dcterms:created xsi:type="dcterms:W3CDTF">2024-09-12T22:56:46Z</dcterms:created>
  <dcterms:modified xsi:type="dcterms:W3CDTF">2024-09-25T21:31:21Z</dcterms:modified>
</cp:coreProperties>
</file>